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RP\Raw &amp; Source Data\CIS\WEBSITE CIS\2022\"/>
    </mc:Choice>
  </mc:AlternateContent>
  <xr:revisionPtr revIDLastSave="0" documentId="13_ncr:1_{2B9B0BA5-3F4B-42CA-AA50-C8F81612A784}" xr6:coauthVersionLast="47" xr6:coauthVersionMax="47" xr10:uidLastSave="{00000000-0000-0000-0000-000000000000}"/>
  <bookViews>
    <workbookView xWindow="-108" yWindow="-108" windowWidth="23256" windowHeight="12576" xr2:uid="{94AF3214-E65D-4FEA-A1B8-F238A50F1E96}"/>
  </bookViews>
  <sheets>
    <sheet name="Sheet1" sheetId="1" r:id="rId1"/>
  </sheets>
  <externalReferences>
    <externalReference r:id="rId2"/>
  </externalReferences>
  <definedNames>
    <definedName name="FundType">[1]WEB_DATA!$A$4:$F$150</definedName>
    <definedName name="NAVType">[1]WEB_DATA!$P$4:$T$150</definedName>
    <definedName name="NetAssets">[1]WEB_DATA!$H$5:$N$150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5" i="1" l="1"/>
  <c r="B155" i="1"/>
  <c r="O155" i="1" s="1"/>
  <c r="N154" i="1"/>
  <c r="M154" i="1"/>
  <c r="L154" i="1"/>
  <c r="I154" i="1"/>
  <c r="H154" i="1"/>
  <c r="F154" i="1"/>
  <c r="E154" i="1"/>
  <c r="D154" i="1"/>
  <c r="B154" i="1"/>
  <c r="K154" i="1" s="1"/>
  <c r="O153" i="1"/>
  <c r="L153" i="1"/>
  <c r="J153" i="1"/>
  <c r="G153" i="1"/>
  <c r="F153" i="1"/>
  <c r="D153" i="1"/>
  <c r="C153" i="1"/>
  <c r="B153" i="1"/>
  <c r="K153" i="1" s="1"/>
  <c r="M152" i="1"/>
  <c r="J152" i="1"/>
  <c r="I152" i="1"/>
  <c r="H152" i="1"/>
  <c r="E152" i="1"/>
  <c r="D152" i="1"/>
  <c r="B152" i="1"/>
  <c r="L152" i="1" s="1"/>
  <c r="K151" i="1"/>
  <c r="J151" i="1"/>
  <c r="H151" i="1"/>
  <c r="F151" i="1"/>
  <c r="B151" i="1"/>
  <c r="N151" i="1" s="1"/>
  <c r="N150" i="1"/>
  <c r="M150" i="1"/>
  <c r="L150" i="1"/>
  <c r="I150" i="1"/>
  <c r="H150" i="1"/>
  <c r="F150" i="1"/>
  <c r="E150" i="1"/>
  <c r="D150" i="1"/>
  <c r="B150" i="1"/>
  <c r="K150" i="1" s="1"/>
  <c r="O149" i="1"/>
  <c r="C149" i="1"/>
  <c r="B149" i="1"/>
  <c r="L149" i="1" s="1"/>
  <c r="D148" i="1"/>
  <c r="B148" i="1"/>
  <c r="M148" i="1" s="1"/>
  <c r="F147" i="1"/>
  <c r="C147" i="1"/>
  <c r="B147" i="1"/>
  <c r="N147" i="1" s="1"/>
  <c r="N146" i="1"/>
  <c r="M146" i="1"/>
  <c r="L146" i="1"/>
  <c r="I146" i="1"/>
  <c r="H146" i="1"/>
  <c r="F146" i="1"/>
  <c r="E146" i="1"/>
  <c r="D146" i="1"/>
  <c r="B146" i="1"/>
  <c r="K146" i="1" s="1"/>
  <c r="O145" i="1"/>
  <c r="L145" i="1"/>
  <c r="J145" i="1"/>
  <c r="G145" i="1"/>
  <c r="F145" i="1"/>
  <c r="D145" i="1"/>
  <c r="C145" i="1"/>
  <c r="B145" i="1"/>
  <c r="K145" i="1" s="1"/>
  <c r="M144" i="1"/>
  <c r="J144" i="1"/>
  <c r="I144" i="1"/>
  <c r="H144" i="1"/>
  <c r="E144" i="1"/>
  <c r="D144" i="1"/>
  <c r="B144" i="1"/>
  <c r="L144" i="1" s="1"/>
  <c r="K143" i="1"/>
  <c r="J143" i="1"/>
  <c r="H143" i="1"/>
  <c r="F143" i="1"/>
  <c r="B143" i="1"/>
  <c r="N143" i="1" s="1"/>
  <c r="N142" i="1"/>
  <c r="M142" i="1"/>
  <c r="L142" i="1"/>
  <c r="I142" i="1"/>
  <c r="H142" i="1"/>
  <c r="F142" i="1"/>
  <c r="E142" i="1"/>
  <c r="D142" i="1"/>
  <c r="B142" i="1"/>
  <c r="K142" i="1" s="1"/>
  <c r="O141" i="1"/>
  <c r="C141" i="1"/>
  <c r="B141" i="1"/>
  <c r="L141" i="1" s="1"/>
  <c r="D140" i="1"/>
  <c r="B140" i="1"/>
  <c r="M140" i="1" s="1"/>
  <c r="K139" i="1"/>
  <c r="F139" i="1"/>
  <c r="C139" i="1"/>
  <c r="B139" i="1"/>
  <c r="N139" i="1" s="1"/>
  <c r="N138" i="1"/>
  <c r="M138" i="1"/>
  <c r="L138" i="1"/>
  <c r="I138" i="1"/>
  <c r="H138" i="1"/>
  <c r="F138" i="1"/>
  <c r="E138" i="1"/>
  <c r="D138" i="1"/>
  <c r="B138" i="1"/>
  <c r="K138" i="1" s="1"/>
  <c r="O137" i="1"/>
  <c r="L137" i="1"/>
  <c r="J137" i="1"/>
  <c r="G137" i="1"/>
  <c r="F137" i="1"/>
  <c r="D137" i="1"/>
  <c r="C137" i="1"/>
  <c r="B137" i="1"/>
  <c r="K137" i="1" s="1"/>
  <c r="M136" i="1"/>
  <c r="J136" i="1"/>
  <c r="I136" i="1"/>
  <c r="H136" i="1"/>
  <c r="E136" i="1"/>
  <c r="D136" i="1"/>
  <c r="B136" i="1"/>
  <c r="L136" i="1" s="1"/>
  <c r="K135" i="1"/>
  <c r="J135" i="1"/>
  <c r="H135" i="1"/>
  <c r="F135" i="1"/>
  <c r="B135" i="1"/>
  <c r="N135" i="1" s="1"/>
  <c r="N134" i="1"/>
  <c r="M134" i="1"/>
  <c r="L134" i="1"/>
  <c r="I134" i="1"/>
  <c r="H134" i="1"/>
  <c r="F134" i="1"/>
  <c r="E134" i="1"/>
  <c r="D134" i="1"/>
  <c r="B134" i="1"/>
  <c r="K134" i="1" s="1"/>
  <c r="O133" i="1"/>
  <c r="N133" i="1"/>
  <c r="C133" i="1"/>
  <c r="B133" i="1"/>
  <c r="D132" i="1"/>
  <c r="B132" i="1"/>
  <c r="K131" i="1"/>
  <c r="F131" i="1"/>
  <c r="C131" i="1"/>
  <c r="B131" i="1"/>
  <c r="N131" i="1" s="1"/>
  <c r="N130" i="1"/>
  <c r="M130" i="1"/>
  <c r="L130" i="1"/>
  <c r="I130" i="1"/>
  <c r="H130" i="1"/>
  <c r="F130" i="1"/>
  <c r="E130" i="1"/>
  <c r="D130" i="1"/>
  <c r="B130" i="1"/>
  <c r="K130" i="1" s="1"/>
  <c r="O129" i="1"/>
  <c r="L129" i="1"/>
  <c r="J129" i="1"/>
  <c r="G129" i="1"/>
  <c r="F129" i="1"/>
  <c r="D129" i="1"/>
  <c r="C129" i="1"/>
  <c r="B129" i="1"/>
  <c r="K129" i="1" s="1"/>
  <c r="M128" i="1"/>
  <c r="J128" i="1"/>
  <c r="I128" i="1"/>
  <c r="H128" i="1"/>
  <c r="E128" i="1"/>
  <c r="D128" i="1"/>
  <c r="B128" i="1"/>
  <c r="L128" i="1" s="1"/>
  <c r="K127" i="1"/>
  <c r="J127" i="1"/>
  <c r="H127" i="1"/>
  <c r="F127" i="1"/>
  <c r="B127" i="1"/>
  <c r="N127" i="1" s="1"/>
  <c r="N126" i="1"/>
  <c r="M126" i="1"/>
  <c r="L126" i="1"/>
  <c r="I126" i="1"/>
  <c r="H126" i="1"/>
  <c r="F126" i="1"/>
  <c r="E126" i="1"/>
  <c r="D126" i="1"/>
  <c r="B126" i="1"/>
  <c r="K126" i="1" s="1"/>
  <c r="J125" i="1"/>
  <c r="B125" i="1"/>
  <c r="O125" i="1" s="1"/>
  <c r="B124" i="1"/>
  <c r="K123" i="1"/>
  <c r="F123" i="1"/>
  <c r="C123" i="1"/>
  <c r="B123" i="1"/>
  <c r="N123" i="1" s="1"/>
  <c r="N122" i="1"/>
  <c r="M122" i="1"/>
  <c r="L122" i="1"/>
  <c r="I122" i="1"/>
  <c r="H122" i="1"/>
  <c r="F122" i="1"/>
  <c r="E122" i="1"/>
  <c r="D122" i="1"/>
  <c r="B122" i="1"/>
  <c r="K122" i="1" s="1"/>
  <c r="O121" i="1"/>
  <c r="L121" i="1"/>
  <c r="J121" i="1"/>
  <c r="G121" i="1"/>
  <c r="F121" i="1"/>
  <c r="D121" i="1"/>
  <c r="C121" i="1"/>
  <c r="B121" i="1"/>
  <c r="K121" i="1" s="1"/>
  <c r="M120" i="1"/>
  <c r="J120" i="1"/>
  <c r="I120" i="1"/>
  <c r="H120" i="1"/>
  <c r="E120" i="1"/>
  <c r="D120" i="1"/>
  <c r="B120" i="1"/>
  <c r="L120" i="1" s="1"/>
  <c r="H119" i="1"/>
  <c r="B119" i="1"/>
  <c r="N118" i="1"/>
  <c r="M118" i="1"/>
  <c r="L118" i="1"/>
  <c r="I118" i="1"/>
  <c r="H118" i="1"/>
  <c r="F118" i="1"/>
  <c r="E118" i="1"/>
  <c r="D118" i="1"/>
  <c r="B118" i="1"/>
  <c r="K118" i="1" s="1"/>
  <c r="N117" i="1"/>
  <c r="F117" i="1"/>
  <c r="B117" i="1"/>
  <c r="M116" i="1"/>
  <c r="J116" i="1"/>
  <c r="H116" i="1"/>
  <c r="D116" i="1"/>
  <c r="B116" i="1"/>
  <c r="O115" i="1"/>
  <c r="F115" i="1"/>
  <c r="B115" i="1"/>
  <c r="K115" i="1" s="1"/>
  <c r="N114" i="1"/>
  <c r="M114" i="1"/>
  <c r="L114" i="1"/>
  <c r="I114" i="1"/>
  <c r="H114" i="1"/>
  <c r="F114" i="1"/>
  <c r="E114" i="1"/>
  <c r="D114" i="1"/>
  <c r="B114" i="1"/>
  <c r="K114" i="1" s="1"/>
  <c r="O113" i="1"/>
  <c r="L113" i="1"/>
  <c r="J113" i="1"/>
  <c r="G113" i="1"/>
  <c r="F113" i="1"/>
  <c r="D113" i="1"/>
  <c r="C113" i="1"/>
  <c r="B113" i="1"/>
  <c r="K113" i="1" s="1"/>
  <c r="M112" i="1"/>
  <c r="J112" i="1"/>
  <c r="I112" i="1"/>
  <c r="H112" i="1"/>
  <c r="E112" i="1"/>
  <c r="D112" i="1"/>
  <c r="B112" i="1"/>
  <c r="L112" i="1" s="1"/>
  <c r="O111" i="1"/>
  <c r="J111" i="1"/>
  <c r="H111" i="1"/>
  <c r="G111" i="1"/>
  <c r="F111" i="1"/>
  <c r="B111" i="1"/>
  <c r="K111" i="1" s="1"/>
  <c r="N110" i="1"/>
  <c r="M110" i="1"/>
  <c r="L110" i="1"/>
  <c r="I110" i="1"/>
  <c r="H110" i="1"/>
  <c r="F110" i="1"/>
  <c r="E110" i="1"/>
  <c r="D110" i="1"/>
  <c r="B110" i="1"/>
  <c r="K110" i="1" s="1"/>
  <c r="L109" i="1"/>
  <c r="F109" i="1"/>
  <c r="B109" i="1"/>
  <c r="O109" i="1" s="1"/>
  <c r="B108" i="1"/>
  <c r="B107" i="1"/>
  <c r="I106" i="1"/>
  <c r="E106" i="1"/>
  <c r="B106" i="1"/>
  <c r="K106" i="1" s="1"/>
  <c r="O105" i="1"/>
  <c r="N105" i="1"/>
  <c r="M105" i="1"/>
  <c r="K105" i="1"/>
  <c r="I105" i="1"/>
  <c r="H105" i="1"/>
  <c r="G105" i="1"/>
  <c r="F105" i="1"/>
  <c r="E105" i="1"/>
  <c r="C105" i="1"/>
  <c r="B105" i="1"/>
  <c r="L105" i="1" s="1"/>
  <c r="O104" i="1"/>
  <c r="N104" i="1"/>
  <c r="M104" i="1"/>
  <c r="L104" i="1"/>
  <c r="K104" i="1"/>
  <c r="I104" i="1"/>
  <c r="G104" i="1"/>
  <c r="F104" i="1"/>
  <c r="E104" i="1"/>
  <c r="D104" i="1"/>
  <c r="C104" i="1"/>
  <c r="B104" i="1"/>
  <c r="J104" i="1" s="1"/>
  <c r="O103" i="1"/>
  <c r="M103" i="1"/>
  <c r="K103" i="1"/>
  <c r="J103" i="1"/>
  <c r="I103" i="1"/>
  <c r="G103" i="1"/>
  <c r="E103" i="1"/>
  <c r="D103" i="1"/>
  <c r="C103" i="1"/>
  <c r="B103" i="1"/>
  <c r="O102" i="1"/>
  <c r="K102" i="1"/>
  <c r="J102" i="1"/>
  <c r="H102" i="1"/>
  <c r="G102" i="1"/>
  <c r="C102" i="1"/>
  <c r="B102" i="1"/>
  <c r="O101" i="1"/>
  <c r="N101" i="1"/>
  <c r="M101" i="1"/>
  <c r="K101" i="1"/>
  <c r="I101" i="1"/>
  <c r="H101" i="1"/>
  <c r="G101" i="1"/>
  <c r="F101" i="1"/>
  <c r="E101" i="1"/>
  <c r="C101" i="1"/>
  <c r="B101" i="1"/>
  <c r="L101" i="1" s="1"/>
  <c r="O100" i="1"/>
  <c r="N100" i="1"/>
  <c r="M100" i="1"/>
  <c r="L100" i="1"/>
  <c r="K100" i="1"/>
  <c r="I100" i="1"/>
  <c r="G100" i="1"/>
  <c r="F100" i="1"/>
  <c r="E100" i="1"/>
  <c r="D100" i="1"/>
  <c r="C100" i="1"/>
  <c r="B100" i="1"/>
  <c r="J100" i="1" s="1"/>
  <c r="B99" i="1"/>
  <c r="I98" i="1"/>
  <c r="G98" i="1"/>
  <c r="E98" i="1"/>
  <c r="B98" i="1"/>
  <c r="K98" i="1" s="1"/>
  <c r="O97" i="1"/>
  <c r="N97" i="1"/>
  <c r="M97" i="1"/>
  <c r="K97" i="1"/>
  <c r="I97" i="1"/>
  <c r="H97" i="1"/>
  <c r="G97" i="1"/>
  <c r="F97" i="1"/>
  <c r="E97" i="1"/>
  <c r="C97" i="1"/>
  <c r="B97" i="1"/>
  <c r="L97" i="1" s="1"/>
  <c r="O96" i="1"/>
  <c r="N96" i="1"/>
  <c r="M96" i="1"/>
  <c r="L96" i="1"/>
  <c r="K96" i="1"/>
  <c r="I96" i="1"/>
  <c r="G96" i="1"/>
  <c r="F96" i="1"/>
  <c r="E96" i="1"/>
  <c r="D96" i="1"/>
  <c r="C96" i="1"/>
  <c r="B96" i="1"/>
  <c r="J96" i="1" s="1"/>
  <c r="O95" i="1"/>
  <c r="M95" i="1"/>
  <c r="K95" i="1"/>
  <c r="J95" i="1"/>
  <c r="I95" i="1"/>
  <c r="G95" i="1"/>
  <c r="E95" i="1"/>
  <c r="D95" i="1"/>
  <c r="C95" i="1"/>
  <c r="B95" i="1"/>
  <c r="O94" i="1"/>
  <c r="K94" i="1"/>
  <c r="J94" i="1"/>
  <c r="I94" i="1"/>
  <c r="H94" i="1"/>
  <c r="G94" i="1"/>
  <c r="C94" i="1"/>
  <c r="B94" i="1"/>
  <c r="O93" i="1"/>
  <c r="N93" i="1"/>
  <c r="M93" i="1"/>
  <c r="K93" i="1"/>
  <c r="I93" i="1"/>
  <c r="H93" i="1"/>
  <c r="G93" i="1"/>
  <c r="F93" i="1"/>
  <c r="E93" i="1"/>
  <c r="D93" i="1"/>
  <c r="C93" i="1"/>
  <c r="B93" i="1"/>
  <c r="L93" i="1" s="1"/>
  <c r="O92" i="1"/>
  <c r="N92" i="1"/>
  <c r="M92" i="1"/>
  <c r="L92" i="1"/>
  <c r="K92" i="1"/>
  <c r="I92" i="1"/>
  <c r="G92" i="1"/>
  <c r="F92" i="1"/>
  <c r="E92" i="1"/>
  <c r="D92" i="1"/>
  <c r="C92" i="1"/>
  <c r="B92" i="1"/>
  <c r="J92" i="1" s="1"/>
  <c r="O91" i="1"/>
  <c r="M91" i="1"/>
  <c r="K91" i="1"/>
  <c r="J91" i="1"/>
  <c r="G91" i="1"/>
  <c r="D91" i="1"/>
  <c r="C91" i="1"/>
  <c r="B91" i="1"/>
  <c r="I91" i="1" s="1"/>
  <c r="J90" i="1"/>
  <c r="H90" i="1"/>
  <c r="G90" i="1"/>
  <c r="B90" i="1"/>
  <c r="K90" i="1" s="1"/>
  <c r="O89" i="1"/>
  <c r="N89" i="1"/>
  <c r="M89" i="1"/>
  <c r="L89" i="1"/>
  <c r="K89" i="1"/>
  <c r="I89" i="1"/>
  <c r="H89" i="1"/>
  <c r="G89" i="1"/>
  <c r="F89" i="1"/>
  <c r="E89" i="1"/>
  <c r="D89" i="1"/>
  <c r="C89" i="1"/>
  <c r="B89" i="1"/>
  <c r="J89" i="1" s="1"/>
  <c r="O88" i="1"/>
  <c r="N88" i="1"/>
  <c r="M88" i="1"/>
  <c r="L88" i="1"/>
  <c r="K88" i="1"/>
  <c r="I88" i="1"/>
  <c r="G88" i="1"/>
  <c r="F88" i="1"/>
  <c r="E88" i="1"/>
  <c r="D88" i="1"/>
  <c r="C88" i="1"/>
  <c r="B88" i="1"/>
  <c r="J88" i="1" s="1"/>
  <c r="O87" i="1"/>
  <c r="K87" i="1"/>
  <c r="D87" i="1"/>
  <c r="B87" i="1"/>
  <c r="O86" i="1"/>
  <c r="K86" i="1"/>
  <c r="J86" i="1"/>
  <c r="H86" i="1"/>
  <c r="E86" i="1"/>
  <c r="C86" i="1"/>
  <c r="B86" i="1"/>
  <c r="I86" i="1" s="1"/>
  <c r="O85" i="1"/>
  <c r="N85" i="1"/>
  <c r="M85" i="1"/>
  <c r="L85" i="1"/>
  <c r="K85" i="1"/>
  <c r="I85" i="1"/>
  <c r="H85" i="1"/>
  <c r="G85" i="1"/>
  <c r="F85" i="1"/>
  <c r="E85" i="1"/>
  <c r="D85" i="1"/>
  <c r="C85" i="1"/>
  <c r="B85" i="1"/>
  <c r="J85" i="1" s="1"/>
  <c r="O84" i="1"/>
  <c r="N84" i="1"/>
  <c r="M84" i="1"/>
  <c r="L84" i="1"/>
  <c r="K84" i="1"/>
  <c r="I84" i="1"/>
  <c r="G84" i="1"/>
  <c r="F84" i="1"/>
  <c r="E84" i="1"/>
  <c r="D84" i="1"/>
  <c r="C84" i="1"/>
  <c r="B84" i="1"/>
  <c r="J84" i="1" s="1"/>
  <c r="L83" i="1"/>
  <c r="I83" i="1"/>
  <c r="B83" i="1"/>
  <c r="K82" i="1"/>
  <c r="E82" i="1"/>
  <c r="B82" i="1"/>
  <c r="O81" i="1"/>
  <c r="N81" i="1"/>
  <c r="M81" i="1"/>
  <c r="L81" i="1"/>
  <c r="K81" i="1"/>
  <c r="I81" i="1"/>
  <c r="H81" i="1"/>
  <c r="G81" i="1"/>
  <c r="F81" i="1"/>
  <c r="E81" i="1"/>
  <c r="D81" i="1"/>
  <c r="C81" i="1"/>
  <c r="B81" i="1"/>
  <c r="J81" i="1" s="1"/>
  <c r="O80" i="1"/>
  <c r="N80" i="1"/>
  <c r="M80" i="1"/>
  <c r="L80" i="1"/>
  <c r="K80" i="1"/>
  <c r="I80" i="1"/>
  <c r="G80" i="1"/>
  <c r="F80" i="1"/>
  <c r="E80" i="1"/>
  <c r="D80" i="1"/>
  <c r="C80" i="1"/>
  <c r="B80" i="1"/>
  <c r="J80" i="1" s="1"/>
  <c r="J79" i="1"/>
  <c r="G79" i="1"/>
  <c r="E79" i="1"/>
  <c r="B79" i="1"/>
  <c r="K79" i="1" s="1"/>
  <c r="B78" i="1"/>
  <c r="O77" i="1"/>
  <c r="N77" i="1"/>
  <c r="M77" i="1"/>
  <c r="L77" i="1"/>
  <c r="K77" i="1"/>
  <c r="I77" i="1"/>
  <c r="H77" i="1"/>
  <c r="G77" i="1"/>
  <c r="F77" i="1"/>
  <c r="E77" i="1"/>
  <c r="D77" i="1"/>
  <c r="C77" i="1"/>
  <c r="B77" i="1"/>
  <c r="J77" i="1" s="1"/>
  <c r="B76" i="1"/>
  <c r="K76" i="1" s="1"/>
  <c r="O75" i="1"/>
  <c r="L75" i="1"/>
  <c r="I75" i="1"/>
  <c r="G75" i="1"/>
  <c r="E75" i="1"/>
  <c r="C75" i="1"/>
  <c r="B75" i="1"/>
  <c r="J75" i="1" s="1"/>
  <c r="N74" i="1"/>
  <c r="K74" i="1"/>
  <c r="J74" i="1"/>
  <c r="E74" i="1"/>
  <c r="B74" i="1"/>
  <c r="O73" i="1"/>
  <c r="N73" i="1"/>
  <c r="M73" i="1"/>
  <c r="L73" i="1"/>
  <c r="K73" i="1"/>
  <c r="I73" i="1"/>
  <c r="H73" i="1"/>
  <c r="G73" i="1"/>
  <c r="F73" i="1"/>
  <c r="E73" i="1"/>
  <c r="D73" i="1"/>
  <c r="C73" i="1"/>
  <c r="B73" i="1"/>
  <c r="J73" i="1" s="1"/>
  <c r="O72" i="1"/>
  <c r="M72" i="1"/>
  <c r="L72" i="1"/>
  <c r="J72" i="1"/>
  <c r="I72" i="1"/>
  <c r="F72" i="1"/>
  <c r="D72" i="1"/>
  <c r="C72" i="1"/>
  <c r="B72" i="1"/>
  <c r="H72" i="1" s="1"/>
  <c r="B71" i="1"/>
  <c r="H71" i="1" s="1"/>
  <c r="N70" i="1"/>
  <c r="M70" i="1"/>
  <c r="J70" i="1"/>
  <c r="I70" i="1"/>
  <c r="G70" i="1"/>
  <c r="E70" i="1"/>
  <c r="C70" i="1"/>
  <c r="B70" i="1"/>
  <c r="H70" i="1" s="1"/>
  <c r="O69" i="1"/>
  <c r="N69" i="1"/>
  <c r="M69" i="1"/>
  <c r="L69" i="1"/>
  <c r="K69" i="1"/>
  <c r="I69" i="1"/>
  <c r="H69" i="1"/>
  <c r="G69" i="1"/>
  <c r="F69" i="1"/>
  <c r="E69" i="1"/>
  <c r="D69" i="1"/>
  <c r="C69" i="1"/>
  <c r="B69" i="1"/>
  <c r="J69" i="1" s="1"/>
  <c r="L68" i="1"/>
  <c r="B68" i="1"/>
  <c r="N68" i="1" s="1"/>
  <c r="K67" i="1"/>
  <c r="J67" i="1"/>
  <c r="H67" i="1"/>
  <c r="B67" i="1"/>
  <c r="M67" i="1" s="1"/>
  <c r="O66" i="1"/>
  <c r="K66" i="1"/>
  <c r="I66" i="1"/>
  <c r="G66" i="1"/>
  <c r="B66" i="1"/>
  <c r="M66" i="1" s="1"/>
  <c r="O65" i="1"/>
  <c r="N65" i="1"/>
  <c r="M65" i="1"/>
  <c r="L65" i="1"/>
  <c r="K65" i="1"/>
  <c r="I65" i="1"/>
  <c r="H65" i="1"/>
  <c r="G65" i="1"/>
  <c r="F65" i="1"/>
  <c r="E65" i="1"/>
  <c r="D65" i="1"/>
  <c r="C65" i="1"/>
  <c r="B65" i="1"/>
  <c r="J65" i="1" s="1"/>
  <c r="E64" i="1"/>
  <c r="D64" i="1"/>
  <c r="B64" i="1"/>
  <c r="N64" i="1" s="1"/>
  <c r="M63" i="1"/>
  <c r="L63" i="1"/>
  <c r="J63" i="1"/>
  <c r="I63" i="1"/>
  <c r="G63" i="1"/>
  <c r="D63" i="1"/>
  <c r="C63" i="1"/>
  <c r="B63" i="1"/>
  <c r="H63" i="1" s="1"/>
  <c r="F62" i="1"/>
  <c r="E62" i="1"/>
  <c r="B62" i="1"/>
  <c r="O62" i="1" s="1"/>
  <c r="O61" i="1"/>
  <c r="N61" i="1"/>
  <c r="M61" i="1"/>
  <c r="L61" i="1"/>
  <c r="K61" i="1"/>
  <c r="I61" i="1"/>
  <c r="H61" i="1"/>
  <c r="G61" i="1"/>
  <c r="F61" i="1"/>
  <c r="E61" i="1"/>
  <c r="D61" i="1"/>
  <c r="C61" i="1"/>
  <c r="B61" i="1"/>
  <c r="J61" i="1" s="1"/>
  <c r="O60" i="1"/>
  <c r="M60" i="1"/>
  <c r="K60" i="1"/>
  <c r="F60" i="1"/>
  <c r="D60" i="1"/>
  <c r="B60" i="1"/>
  <c r="O59" i="1"/>
  <c r="L59" i="1"/>
  <c r="K59" i="1"/>
  <c r="E59" i="1"/>
  <c r="C59" i="1"/>
  <c r="B59" i="1"/>
  <c r="N58" i="1"/>
  <c r="K58" i="1"/>
  <c r="J58" i="1"/>
  <c r="B58" i="1"/>
  <c r="O57" i="1"/>
  <c r="N57" i="1"/>
  <c r="M57" i="1"/>
  <c r="L57" i="1"/>
  <c r="K57" i="1"/>
  <c r="I57" i="1"/>
  <c r="H57" i="1"/>
  <c r="G57" i="1"/>
  <c r="F57" i="1"/>
  <c r="E57" i="1"/>
  <c r="D57" i="1"/>
  <c r="C57" i="1"/>
  <c r="B57" i="1"/>
  <c r="J57" i="1" s="1"/>
  <c r="O56" i="1"/>
  <c r="M56" i="1"/>
  <c r="L56" i="1"/>
  <c r="J56" i="1"/>
  <c r="I56" i="1"/>
  <c r="F56" i="1"/>
  <c r="D56" i="1"/>
  <c r="C56" i="1"/>
  <c r="B56" i="1"/>
  <c r="H56" i="1" s="1"/>
  <c r="O55" i="1"/>
  <c r="M55" i="1"/>
  <c r="K55" i="1"/>
  <c r="I55" i="1"/>
  <c r="H55" i="1"/>
  <c r="E55" i="1"/>
  <c r="B55" i="1"/>
  <c r="N54" i="1"/>
  <c r="M54" i="1"/>
  <c r="J54" i="1"/>
  <c r="I54" i="1"/>
  <c r="G54" i="1"/>
  <c r="E54" i="1"/>
  <c r="C54" i="1"/>
  <c r="B54" i="1"/>
  <c r="H54" i="1" s="1"/>
  <c r="O53" i="1"/>
  <c r="N53" i="1"/>
  <c r="M53" i="1"/>
  <c r="L53" i="1"/>
  <c r="K53" i="1"/>
  <c r="I53" i="1"/>
  <c r="H53" i="1"/>
  <c r="G53" i="1"/>
  <c r="F53" i="1"/>
  <c r="E53" i="1"/>
  <c r="D53" i="1"/>
  <c r="C53" i="1"/>
  <c r="B53" i="1"/>
  <c r="J53" i="1" s="1"/>
  <c r="O52" i="1"/>
  <c r="L52" i="1"/>
  <c r="K52" i="1"/>
  <c r="I52" i="1"/>
  <c r="F52" i="1"/>
  <c r="E52" i="1"/>
  <c r="D52" i="1"/>
  <c r="B52" i="1"/>
  <c r="M51" i="1"/>
  <c r="K51" i="1"/>
  <c r="J51" i="1"/>
  <c r="I51" i="1"/>
  <c r="H51" i="1"/>
  <c r="G51" i="1"/>
  <c r="B51" i="1"/>
  <c r="K50" i="1"/>
  <c r="I50" i="1"/>
  <c r="G50" i="1"/>
  <c r="B50" i="1"/>
  <c r="M50" i="1" s="1"/>
  <c r="O49" i="1"/>
  <c r="N49" i="1"/>
  <c r="M49" i="1"/>
  <c r="L49" i="1"/>
  <c r="K49" i="1"/>
  <c r="I49" i="1"/>
  <c r="H49" i="1"/>
  <c r="G49" i="1"/>
  <c r="F49" i="1"/>
  <c r="E49" i="1"/>
  <c r="D49" i="1"/>
  <c r="C49" i="1"/>
  <c r="B49" i="1"/>
  <c r="J49" i="1" s="1"/>
  <c r="J48" i="1"/>
  <c r="I48" i="1"/>
  <c r="G48" i="1"/>
  <c r="B48" i="1"/>
  <c r="K48" i="1" s="1"/>
  <c r="M47" i="1"/>
  <c r="K47" i="1"/>
  <c r="C47" i="1"/>
  <c r="B47" i="1"/>
  <c r="J47" i="1" s="1"/>
  <c r="O46" i="1"/>
  <c r="K46" i="1"/>
  <c r="J46" i="1"/>
  <c r="I46" i="1"/>
  <c r="H46" i="1"/>
  <c r="G46" i="1"/>
  <c r="F46" i="1"/>
  <c r="E46" i="1"/>
  <c r="B46" i="1"/>
  <c r="O45" i="1"/>
  <c r="N45" i="1"/>
  <c r="M45" i="1"/>
  <c r="L45" i="1"/>
  <c r="K45" i="1"/>
  <c r="I45" i="1"/>
  <c r="H45" i="1"/>
  <c r="G45" i="1"/>
  <c r="F45" i="1"/>
  <c r="E45" i="1"/>
  <c r="D45" i="1"/>
  <c r="C45" i="1"/>
  <c r="B45" i="1"/>
  <c r="J45" i="1" s="1"/>
  <c r="O44" i="1"/>
  <c r="M44" i="1"/>
  <c r="K44" i="1"/>
  <c r="J44" i="1"/>
  <c r="I44" i="1"/>
  <c r="G44" i="1"/>
  <c r="F44" i="1"/>
  <c r="D44" i="1"/>
  <c r="C44" i="1"/>
  <c r="B44" i="1"/>
  <c r="I43" i="1"/>
  <c r="H43" i="1"/>
  <c r="G43" i="1"/>
  <c r="B43" i="1"/>
  <c r="K43" i="1" s="1"/>
  <c r="B42" i="1"/>
  <c r="E42" i="1" s="1"/>
  <c r="O41" i="1"/>
  <c r="N41" i="1"/>
  <c r="M41" i="1"/>
  <c r="L41" i="1"/>
  <c r="K41" i="1"/>
  <c r="I41" i="1"/>
  <c r="H41" i="1"/>
  <c r="G41" i="1"/>
  <c r="F41" i="1"/>
  <c r="E41" i="1"/>
  <c r="D41" i="1"/>
  <c r="C41" i="1"/>
  <c r="B41" i="1"/>
  <c r="J41" i="1" s="1"/>
  <c r="M40" i="1"/>
  <c r="K40" i="1"/>
  <c r="C40" i="1"/>
  <c r="B40" i="1"/>
  <c r="J40" i="1" s="1"/>
  <c r="O39" i="1"/>
  <c r="K39" i="1"/>
  <c r="J39" i="1"/>
  <c r="I39" i="1"/>
  <c r="H39" i="1"/>
  <c r="G39" i="1"/>
  <c r="E39" i="1"/>
  <c r="D39" i="1"/>
  <c r="B39" i="1"/>
  <c r="J38" i="1"/>
  <c r="I38" i="1"/>
  <c r="G38" i="1"/>
  <c r="B38" i="1"/>
  <c r="K38" i="1" s="1"/>
  <c r="O37" i="1"/>
  <c r="N37" i="1"/>
  <c r="M37" i="1"/>
  <c r="L37" i="1"/>
  <c r="K37" i="1"/>
  <c r="I37" i="1"/>
  <c r="H37" i="1"/>
  <c r="G37" i="1"/>
  <c r="F37" i="1"/>
  <c r="E37" i="1"/>
  <c r="D37" i="1"/>
  <c r="C37" i="1"/>
  <c r="B37" i="1"/>
  <c r="J37" i="1" s="1"/>
  <c r="N36" i="1"/>
  <c r="M36" i="1"/>
  <c r="K36" i="1"/>
  <c r="I36" i="1"/>
  <c r="G36" i="1"/>
  <c r="D36" i="1"/>
  <c r="C36" i="1"/>
  <c r="B36" i="1"/>
  <c r="M35" i="1"/>
  <c r="K35" i="1"/>
  <c r="C35" i="1"/>
  <c r="B35" i="1"/>
  <c r="J35" i="1" s="1"/>
  <c r="O34" i="1"/>
  <c r="K34" i="1"/>
  <c r="I34" i="1"/>
  <c r="H34" i="1"/>
  <c r="G34" i="1"/>
  <c r="F34" i="1"/>
  <c r="E34" i="1"/>
  <c r="B34" i="1"/>
  <c r="O33" i="1"/>
  <c r="N33" i="1"/>
  <c r="M33" i="1"/>
  <c r="L33" i="1"/>
  <c r="K33" i="1"/>
  <c r="I33" i="1"/>
  <c r="H33" i="1"/>
  <c r="G33" i="1"/>
  <c r="F33" i="1"/>
  <c r="E33" i="1"/>
  <c r="D33" i="1"/>
  <c r="C33" i="1"/>
  <c r="B33" i="1"/>
  <c r="J33" i="1" s="1"/>
  <c r="O32" i="1"/>
  <c r="K32" i="1"/>
  <c r="J32" i="1"/>
  <c r="I32" i="1"/>
  <c r="G32" i="1"/>
  <c r="F32" i="1"/>
  <c r="E32" i="1"/>
  <c r="B32" i="1"/>
  <c r="O31" i="1"/>
  <c r="M31" i="1"/>
  <c r="K31" i="1"/>
  <c r="J31" i="1"/>
  <c r="I31" i="1"/>
  <c r="D31" i="1"/>
  <c r="C31" i="1"/>
  <c r="B31" i="1"/>
  <c r="O30" i="1"/>
  <c r="K30" i="1"/>
  <c r="E30" i="1"/>
  <c r="B30" i="1"/>
  <c r="J30" i="1" s="1"/>
  <c r="O29" i="1"/>
  <c r="N29" i="1"/>
  <c r="M29" i="1"/>
  <c r="L29" i="1"/>
  <c r="K29" i="1"/>
  <c r="I29" i="1"/>
  <c r="H29" i="1"/>
  <c r="G29" i="1"/>
  <c r="F29" i="1"/>
  <c r="E29" i="1"/>
  <c r="D29" i="1"/>
  <c r="C29" i="1"/>
  <c r="B29" i="1"/>
  <c r="J29" i="1" s="1"/>
  <c r="M28" i="1"/>
  <c r="K28" i="1"/>
  <c r="C28" i="1"/>
  <c r="B28" i="1"/>
  <c r="J28" i="1" s="1"/>
  <c r="O27" i="1"/>
  <c r="K27" i="1"/>
  <c r="I27" i="1"/>
  <c r="H27" i="1"/>
  <c r="G27" i="1"/>
  <c r="E27" i="1"/>
  <c r="D27" i="1"/>
  <c r="B27" i="1"/>
  <c r="J26" i="1"/>
  <c r="I26" i="1"/>
  <c r="H26" i="1"/>
  <c r="B26" i="1"/>
  <c r="K26" i="1" s="1"/>
  <c r="O25" i="1"/>
  <c r="N25" i="1"/>
  <c r="M25" i="1"/>
  <c r="L25" i="1"/>
  <c r="K25" i="1"/>
  <c r="I25" i="1"/>
  <c r="H25" i="1"/>
  <c r="G25" i="1"/>
  <c r="F25" i="1"/>
  <c r="E25" i="1"/>
  <c r="D25" i="1"/>
  <c r="C25" i="1"/>
  <c r="B25" i="1"/>
  <c r="J25" i="1" s="1"/>
  <c r="M24" i="1"/>
  <c r="K24" i="1"/>
  <c r="J24" i="1"/>
  <c r="I24" i="1"/>
  <c r="C24" i="1"/>
  <c r="B24" i="1"/>
  <c r="O23" i="1"/>
  <c r="M23" i="1"/>
  <c r="L23" i="1"/>
  <c r="J23" i="1"/>
  <c r="I23" i="1"/>
  <c r="H23" i="1"/>
  <c r="G23" i="1"/>
  <c r="E23" i="1"/>
  <c r="D23" i="1"/>
  <c r="C23" i="1"/>
  <c r="B23" i="1"/>
  <c r="M22" i="1"/>
  <c r="J22" i="1"/>
  <c r="I22" i="1"/>
  <c r="H22" i="1"/>
  <c r="C22" i="1"/>
  <c r="B22" i="1"/>
  <c r="O21" i="1"/>
  <c r="N21" i="1"/>
  <c r="M21" i="1"/>
  <c r="L21" i="1"/>
  <c r="K21" i="1"/>
  <c r="I21" i="1"/>
  <c r="H21" i="1"/>
  <c r="G21" i="1"/>
  <c r="F21" i="1"/>
  <c r="E21" i="1"/>
  <c r="D21" i="1"/>
  <c r="C21" i="1"/>
  <c r="B21" i="1"/>
  <c r="J21" i="1" s="1"/>
  <c r="L20" i="1"/>
  <c r="J20" i="1"/>
  <c r="C20" i="1"/>
  <c r="B20" i="1"/>
  <c r="H20" i="1" s="1"/>
  <c r="O19" i="1"/>
  <c r="J19" i="1"/>
  <c r="I19" i="1"/>
  <c r="H19" i="1"/>
  <c r="G19" i="1"/>
  <c r="E19" i="1"/>
  <c r="B19" i="1"/>
  <c r="M18" i="1"/>
  <c r="J18" i="1"/>
  <c r="C18" i="1"/>
  <c r="B18" i="1"/>
  <c r="I18" i="1" s="1"/>
  <c r="O17" i="1"/>
  <c r="K17" i="1"/>
  <c r="I17" i="1"/>
  <c r="H17" i="1"/>
  <c r="G17" i="1"/>
  <c r="C17" i="1"/>
  <c r="B17" i="1"/>
  <c r="N17" i="1" s="1"/>
  <c r="O16" i="1"/>
  <c r="N16" i="1"/>
  <c r="M16" i="1"/>
  <c r="I16" i="1"/>
  <c r="H16" i="1"/>
  <c r="G16" i="1"/>
  <c r="F16" i="1"/>
  <c r="E16" i="1"/>
  <c r="B16" i="1"/>
  <c r="L16" i="1" s="1"/>
  <c r="O15" i="1"/>
  <c r="N15" i="1"/>
  <c r="M15" i="1"/>
  <c r="L15" i="1"/>
  <c r="K15" i="1"/>
  <c r="I15" i="1"/>
  <c r="H15" i="1"/>
  <c r="G15" i="1"/>
  <c r="F15" i="1"/>
  <c r="E15" i="1"/>
  <c r="D15" i="1"/>
  <c r="C15" i="1"/>
  <c r="B15" i="1"/>
  <c r="J15" i="1" s="1"/>
  <c r="K14" i="1"/>
  <c r="I14" i="1"/>
  <c r="C14" i="1"/>
  <c r="B14" i="1"/>
  <c r="J14" i="1" s="1"/>
  <c r="O13" i="1"/>
  <c r="K13" i="1"/>
  <c r="I13" i="1"/>
  <c r="H13" i="1"/>
  <c r="G13" i="1"/>
  <c r="C13" i="1"/>
  <c r="B13" i="1"/>
  <c r="N13" i="1" s="1"/>
  <c r="O12" i="1"/>
  <c r="N12" i="1"/>
  <c r="H12" i="1"/>
  <c r="G12" i="1"/>
  <c r="F12" i="1"/>
  <c r="B12" i="1"/>
  <c r="M12" i="1" s="1"/>
  <c r="M42" i="1" l="1"/>
  <c r="I12" i="1"/>
  <c r="J13" i="1"/>
  <c r="D14" i="1"/>
  <c r="L14" i="1"/>
  <c r="J17" i="1"/>
  <c r="E18" i="1"/>
  <c r="N18" i="1"/>
  <c r="D20" i="1"/>
  <c r="M20" i="1"/>
  <c r="L22" i="1"/>
  <c r="D22" i="1"/>
  <c r="K22" i="1"/>
  <c r="H24" i="1"/>
  <c r="G24" i="1"/>
  <c r="L24" i="1"/>
  <c r="D28" i="1"/>
  <c r="O28" i="1"/>
  <c r="F30" i="1"/>
  <c r="N31" i="1"/>
  <c r="F31" i="1"/>
  <c r="H31" i="1"/>
  <c r="L31" i="1"/>
  <c r="D35" i="1"/>
  <c r="H36" i="1"/>
  <c r="J36" i="1"/>
  <c r="L36" i="1"/>
  <c r="D40" i="1"/>
  <c r="N40" i="1"/>
  <c r="C42" i="1"/>
  <c r="N42" i="1"/>
  <c r="D47" i="1"/>
  <c r="O47" i="1"/>
  <c r="N59" i="1"/>
  <c r="F59" i="1"/>
  <c r="M59" i="1"/>
  <c r="D59" i="1"/>
  <c r="J59" i="1"/>
  <c r="H59" i="1"/>
  <c r="H60" i="1"/>
  <c r="I60" i="1"/>
  <c r="N60" i="1"/>
  <c r="E60" i="1"/>
  <c r="L60" i="1"/>
  <c r="C60" i="1"/>
  <c r="H62" i="1"/>
  <c r="G64" i="1"/>
  <c r="E71" i="1"/>
  <c r="D76" i="1"/>
  <c r="L26" i="1"/>
  <c r="D26" i="1"/>
  <c r="O26" i="1"/>
  <c r="F26" i="1"/>
  <c r="M26" i="1"/>
  <c r="F28" i="1"/>
  <c r="N43" i="1"/>
  <c r="F43" i="1"/>
  <c r="J43" i="1"/>
  <c r="L43" i="1"/>
  <c r="E47" i="1"/>
  <c r="H48" i="1"/>
  <c r="L48" i="1"/>
  <c r="C48" i="1"/>
  <c r="M48" i="1"/>
  <c r="L50" i="1"/>
  <c r="D50" i="1"/>
  <c r="J50" i="1"/>
  <c r="H50" i="1"/>
  <c r="N50" i="1"/>
  <c r="L58" i="1"/>
  <c r="D58" i="1"/>
  <c r="I58" i="1"/>
  <c r="O58" i="1"/>
  <c r="F58" i="1"/>
  <c r="M58" i="1"/>
  <c r="C58" i="1"/>
  <c r="I62" i="1"/>
  <c r="I64" i="1"/>
  <c r="H68" i="1"/>
  <c r="M68" i="1"/>
  <c r="D68" i="1"/>
  <c r="J68" i="1"/>
  <c r="G68" i="1"/>
  <c r="O68" i="1"/>
  <c r="J76" i="1"/>
  <c r="N78" i="1"/>
  <c r="F78" i="1"/>
  <c r="L78" i="1"/>
  <c r="D78" i="1"/>
  <c r="H78" i="1"/>
  <c r="G78" i="1"/>
  <c r="E78" i="1"/>
  <c r="O78" i="1"/>
  <c r="C78" i="1"/>
  <c r="K78" i="1"/>
  <c r="J78" i="1"/>
  <c r="M107" i="1"/>
  <c r="L107" i="1"/>
  <c r="D107" i="1"/>
  <c r="I107" i="1"/>
  <c r="J107" i="1"/>
  <c r="G107" i="1"/>
  <c r="O107" i="1"/>
  <c r="N107" i="1"/>
  <c r="K107" i="1"/>
  <c r="H107" i="1"/>
  <c r="F107" i="1"/>
  <c r="E107" i="1"/>
  <c r="C107" i="1"/>
  <c r="L42" i="1"/>
  <c r="D42" i="1"/>
  <c r="O42" i="1"/>
  <c r="F42" i="1"/>
  <c r="N71" i="1"/>
  <c r="F71" i="1"/>
  <c r="G71" i="1"/>
  <c r="M71" i="1"/>
  <c r="D71" i="1"/>
  <c r="L71" i="1"/>
  <c r="C71" i="1"/>
  <c r="J71" i="1"/>
  <c r="E14" i="1"/>
  <c r="F18" i="1"/>
  <c r="O18" i="1"/>
  <c r="E20" i="1"/>
  <c r="G30" i="1"/>
  <c r="L38" i="1"/>
  <c r="D38" i="1"/>
  <c r="H38" i="1"/>
  <c r="M38" i="1"/>
  <c r="E40" i="1"/>
  <c r="K12" i="1"/>
  <c r="L13" i="1"/>
  <c r="N14" i="1"/>
  <c r="D17" i="1"/>
  <c r="N19" i="1"/>
  <c r="F19" i="1"/>
  <c r="K19" i="1"/>
  <c r="O20" i="1"/>
  <c r="C26" i="1"/>
  <c r="N26" i="1"/>
  <c r="G28" i="1"/>
  <c r="H35" i="1"/>
  <c r="G47" i="1"/>
  <c r="N48" i="1"/>
  <c r="C50" i="1"/>
  <c r="O50" i="1"/>
  <c r="E58" i="1"/>
  <c r="K62" i="1"/>
  <c r="K64" i="1"/>
  <c r="L66" i="1"/>
  <c r="D66" i="1"/>
  <c r="N66" i="1"/>
  <c r="E66" i="1"/>
  <c r="J66" i="1"/>
  <c r="H66" i="1"/>
  <c r="N67" i="1"/>
  <c r="F67" i="1"/>
  <c r="I67" i="1"/>
  <c r="O67" i="1"/>
  <c r="E67" i="1"/>
  <c r="L67" i="1"/>
  <c r="C67" i="1"/>
  <c r="C68" i="1"/>
  <c r="I71" i="1"/>
  <c r="I78" i="1"/>
  <c r="O108" i="1"/>
  <c r="G108" i="1"/>
  <c r="N108" i="1"/>
  <c r="F108" i="1"/>
  <c r="K108" i="1"/>
  <c r="C108" i="1"/>
  <c r="I108" i="1"/>
  <c r="E108" i="1"/>
  <c r="M108" i="1"/>
  <c r="L108" i="1"/>
  <c r="J108" i="1"/>
  <c r="H108" i="1"/>
  <c r="D108" i="1"/>
  <c r="H76" i="1"/>
  <c r="I76" i="1"/>
  <c r="G76" i="1"/>
  <c r="O76" i="1"/>
  <c r="F76" i="1"/>
  <c r="N76" i="1"/>
  <c r="E76" i="1"/>
  <c r="L76" i="1"/>
  <c r="C76" i="1"/>
  <c r="J12" i="1"/>
  <c r="N20" i="1"/>
  <c r="G35" i="1"/>
  <c r="O40" i="1"/>
  <c r="C12" i="1"/>
  <c r="D13" i="1"/>
  <c r="F14" i="1"/>
  <c r="J16" i="1"/>
  <c r="L17" i="1"/>
  <c r="G18" i="1"/>
  <c r="F20" i="1"/>
  <c r="D24" i="1"/>
  <c r="N24" i="1"/>
  <c r="H30" i="1"/>
  <c r="D12" i="1"/>
  <c r="L12" i="1"/>
  <c r="E13" i="1"/>
  <c r="M13" i="1"/>
  <c r="G14" i="1"/>
  <c r="O14" i="1"/>
  <c r="E17" i="1"/>
  <c r="F22" i="1"/>
  <c r="N27" i="1"/>
  <c r="F27" i="1"/>
  <c r="J27" i="1"/>
  <c r="L27" i="1"/>
  <c r="I28" i="1"/>
  <c r="E31" i="1"/>
  <c r="L34" i="1"/>
  <c r="D34" i="1"/>
  <c r="J34" i="1"/>
  <c r="M34" i="1"/>
  <c r="I35" i="1"/>
  <c r="E36" i="1"/>
  <c r="O36" i="1"/>
  <c r="E38" i="1"/>
  <c r="O38" i="1"/>
  <c r="I40" i="1"/>
  <c r="H42" i="1"/>
  <c r="D43" i="1"/>
  <c r="O43" i="1"/>
  <c r="I47" i="1"/>
  <c r="E48" i="1"/>
  <c r="O48" i="1"/>
  <c r="E50" i="1"/>
  <c r="N51" i="1"/>
  <c r="F51" i="1"/>
  <c r="O51" i="1"/>
  <c r="E51" i="1"/>
  <c r="L51" i="1"/>
  <c r="C51" i="1"/>
  <c r="H52" i="1"/>
  <c r="J52" i="1"/>
  <c r="G52" i="1"/>
  <c r="M52" i="1"/>
  <c r="N55" i="1"/>
  <c r="F55" i="1"/>
  <c r="G55" i="1"/>
  <c r="L55" i="1"/>
  <c r="C55" i="1"/>
  <c r="J55" i="1"/>
  <c r="G58" i="1"/>
  <c r="G59" i="1"/>
  <c r="G60" i="1"/>
  <c r="N62" i="1"/>
  <c r="M64" i="1"/>
  <c r="C66" i="1"/>
  <c r="D67" i="1"/>
  <c r="E68" i="1"/>
  <c r="K71" i="1"/>
  <c r="L74" i="1"/>
  <c r="D74" i="1"/>
  <c r="I74" i="1"/>
  <c r="H74" i="1"/>
  <c r="G74" i="1"/>
  <c r="O74" i="1"/>
  <c r="F74" i="1"/>
  <c r="M74" i="1"/>
  <c r="C74" i="1"/>
  <c r="M76" i="1"/>
  <c r="M78" i="1"/>
  <c r="M14" i="1"/>
  <c r="E22" i="1"/>
  <c r="N22" i="1"/>
  <c r="C38" i="1"/>
  <c r="N38" i="1"/>
  <c r="F40" i="1"/>
  <c r="G42" i="1"/>
  <c r="C43" i="1"/>
  <c r="M43" i="1"/>
  <c r="D48" i="1"/>
  <c r="C16" i="1"/>
  <c r="K16" i="1"/>
  <c r="M17" i="1"/>
  <c r="H18" i="1"/>
  <c r="C19" i="1"/>
  <c r="L19" i="1"/>
  <c r="G20" i="1"/>
  <c r="O22" i="1"/>
  <c r="E24" i="1"/>
  <c r="O24" i="1"/>
  <c r="E26" i="1"/>
  <c r="I30" i="1"/>
  <c r="H32" i="1"/>
  <c r="L32" i="1"/>
  <c r="C32" i="1"/>
  <c r="M32" i="1"/>
  <c r="E12" i="1"/>
  <c r="P12" i="1" s="1"/>
  <c r="F13" i="1"/>
  <c r="H14" i="1"/>
  <c r="D16" i="1"/>
  <c r="F17" i="1"/>
  <c r="D19" i="1"/>
  <c r="M19" i="1"/>
  <c r="I20" i="1"/>
  <c r="G22" i="1"/>
  <c r="N23" i="1"/>
  <c r="F23" i="1"/>
  <c r="K23" i="1"/>
  <c r="F24" i="1"/>
  <c r="G26" i="1"/>
  <c r="C27" i="1"/>
  <c r="M27" i="1"/>
  <c r="G31" i="1"/>
  <c r="D32" i="1"/>
  <c r="N32" i="1"/>
  <c r="C34" i="1"/>
  <c r="N34" i="1"/>
  <c r="F36" i="1"/>
  <c r="F38" i="1"/>
  <c r="N39" i="1"/>
  <c r="F39" i="1"/>
  <c r="L39" i="1"/>
  <c r="C39" i="1"/>
  <c r="M39" i="1"/>
  <c r="I42" i="1"/>
  <c r="E43" i="1"/>
  <c r="H44" i="1"/>
  <c r="N44" i="1"/>
  <c r="E44" i="1"/>
  <c r="L44" i="1"/>
  <c r="L46" i="1"/>
  <c r="D46" i="1"/>
  <c r="M46" i="1"/>
  <c r="C46" i="1"/>
  <c r="N46" i="1"/>
  <c r="F48" i="1"/>
  <c r="F50" i="1"/>
  <c r="D51" i="1"/>
  <c r="C52" i="1"/>
  <c r="N52" i="1"/>
  <c r="D55" i="1"/>
  <c r="H58" i="1"/>
  <c r="I59" i="1"/>
  <c r="J60" i="1"/>
  <c r="F66" i="1"/>
  <c r="G67" i="1"/>
  <c r="F68" i="1"/>
  <c r="O71" i="1"/>
  <c r="H83" i="1"/>
  <c r="N83" i="1"/>
  <c r="F83" i="1"/>
  <c r="G83" i="1"/>
  <c r="E83" i="1"/>
  <c r="O83" i="1"/>
  <c r="D83" i="1"/>
  <c r="M83" i="1"/>
  <c r="C83" i="1"/>
  <c r="K83" i="1"/>
  <c r="J83" i="1"/>
  <c r="J42" i="1"/>
  <c r="L62" i="1"/>
  <c r="D62" i="1"/>
  <c r="G62" i="1"/>
  <c r="M62" i="1"/>
  <c r="C62" i="1"/>
  <c r="J62" i="1"/>
  <c r="H64" i="1"/>
  <c r="O64" i="1"/>
  <c r="F64" i="1"/>
  <c r="L64" i="1"/>
  <c r="C64" i="1"/>
  <c r="J64" i="1"/>
  <c r="I68" i="1"/>
  <c r="H99" i="1"/>
  <c r="N99" i="1"/>
  <c r="F99" i="1"/>
  <c r="K99" i="1"/>
  <c r="J99" i="1"/>
  <c r="I99" i="1"/>
  <c r="G99" i="1"/>
  <c r="E99" i="1"/>
  <c r="O99" i="1"/>
  <c r="D99" i="1"/>
  <c r="M99" i="1"/>
  <c r="C99" i="1"/>
  <c r="L18" i="1"/>
  <c r="D18" i="1"/>
  <c r="K18" i="1"/>
  <c r="K20" i="1"/>
  <c r="H28" i="1"/>
  <c r="N28" i="1"/>
  <c r="E28" i="1"/>
  <c r="L28" i="1"/>
  <c r="L30" i="1"/>
  <c r="D30" i="1"/>
  <c r="M30" i="1"/>
  <c r="C30" i="1"/>
  <c r="N30" i="1"/>
  <c r="N35" i="1"/>
  <c r="F35" i="1"/>
  <c r="O35" i="1"/>
  <c r="E35" i="1"/>
  <c r="L35" i="1"/>
  <c r="H40" i="1"/>
  <c r="G40" i="1"/>
  <c r="L40" i="1"/>
  <c r="K42" i="1"/>
  <c r="N47" i="1"/>
  <c r="F47" i="1"/>
  <c r="H47" i="1"/>
  <c r="L47" i="1"/>
  <c r="K68" i="1"/>
  <c r="L99" i="1"/>
  <c r="N82" i="1"/>
  <c r="F82" i="1"/>
  <c r="L82" i="1"/>
  <c r="D82" i="1"/>
  <c r="M82" i="1"/>
  <c r="H87" i="1"/>
  <c r="N87" i="1"/>
  <c r="F87" i="1"/>
  <c r="L87" i="1"/>
  <c r="G106" i="1"/>
  <c r="J109" i="1"/>
  <c r="H115" i="1"/>
  <c r="I117" i="1"/>
  <c r="H117" i="1"/>
  <c r="M117" i="1"/>
  <c r="E117" i="1"/>
  <c r="K117" i="1"/>
  <c r="G117" i="1"/>
  <c r="D117" i="1"/>
  <c r="M119" i="1"/>
  <c r="E119" i="1"/>
  <c r="L119" i="1"/>
  <c r="D119" i="1"/>
  <c r="I119" i="1"/>
  <c r="G119" i="1"/>
  <c r="C119" i="1"/>
  <c r="N119" i="1"/>
  <c r="N125" i="1"/>
  <c r="F54" i="1"/>
  <c r="O54" i="1"/>
  <c r="E56" i="1"/>
  <c r="N56" i="1"/>
  <c r="E63" i="1"/>
  <c r="O63" i="1"/>
  <c r="F70" i="1"/>
  <c r="O70" i="1"/>
  <c r="E72" i="1"/>
  <c r="N72" i="1"/>
  <c r="H75" i="1"/>
  <c r="I79" i="1"/>
  <c r="C82" i="1"/>
  <c r="O82" i="1"/>
  <c r="G86" i="1"/>
  <c r="C87" i="1"/>
  <c r="M87" i="1"/>
  <c r="I90" i="1"/>
  <c r="E91" i="1"/>
  <c r="N94" i="1"/>
  <c r="F94" i="1"/>
  <c r="L94" i="1"/>
  <c r="D94" i="1"/>
  <c r="M94" i="1"/>
  <c r="H98" i="1"/>
  <c r="N102" i="1"/>
  <c r="F102" i="1"/>
  <c r="L102" i="1"/>
  <c r="D102" i="1"/>
  <c r="M102" i="1"/>
  <c r="H106" i="1"/>
  <c r="K109" i="1"/>
  <c r="C117" i="1"/>
  <c r="F119" i="1"/>
  <c r="O124" i="1"/>
  <c r="G124" i="1"/>
  <c r="N124" i="1"/>
  <c r="F124" i="1"/>
  <c r="K124" i="1"/>
  <c r="C124" i="1"/>
  <c r="M124" i="1"/>
  <c r="L124" i="1"/>
  <c r="I124" i="1"/>
  <c r="H124" i="1"/>
  <c r="E124" i="1"/>
  <c r="G56" i="1"/>
  <c r="G72" i="1"/>
  <c r="G82" i="1"/>
  <c r="E87" i="1"/>
  <c r="E94" i="1"/>
  <c r="H95" i="1"/>
  <c r="N95" i="1"/>
  <c r="F95" i="1"/>
  <c r="L95" i="1"/>
  <c r="J98" i="1"/>
  <c r="E102" i="1"/>
  <c r="H103" i="1"/>
  <c r="N103" i="1"/>
  <c r="F103" i="1"/>
  <c r="L103" i="1"/>
  <c r="J106" i="1"/>
  <c r="N109" i="1"/>
  <c r="O116" i="1"/>
  <c r="G116" i="1"/>
  <c r="N116" i="1"/>
  <c r="F116" i="1"/>
  <c r="K116" i="1"/>
  <c r="C116" i="1"/>
  <c r="L116" i="1"/>
  <c r="I116" i="1"/>
  <c r="E116" i="1"/>
  <c r="J117" i="1"/>
  <c r="J119" i="1"/>
  <c r="D124" i="1"/>
  <c r="N75" i="1"/>
  <c r="F75" i="1"/>
  <c r="K75" i="1"/>
  <c r="H79" i="1"/>
  <c r="N79" i="1"/>
  <c r="F79" i="1"/>
  <c r="L79" i="1"/>
  <c r="H82" i="1"/>
  <c r="G87" i="1"/>
  <c r="N90" i="1"/>
  <c r="F90" i="1"/>
  <c r="L90" i="1"/>
  <c r="D90" i="1"/>
  <c r="M90" i="1"/>
  <c r="L117" i="1"/>
  <c r="K119" i="1"/>
  <c r="J124" i="1"/>
  <c r="O132" i="1"/>
  <c r="G132" i="1"/>
  <c r="N132" i="1"/>
  <c r="F132" i="1"/>
  <c r="K132" i="1"/>
  <c r="C132" i="1"/>
  <c r="M132" i="1"/>
  <c r="L132" i="1"/>
  <c r="J132" i="1"/>
  <c r="I132" i="1"/>
  <c r="H132" i="1"/>
  <c r="E132" i="1"/>
  <c r="C79" i="1"/>
  <c r="M79" i="1"/>
  <c r="I82" i="1"/>
  <c r="I87" i="1"/>
  <c r="C90" i="1"/>
  <c r="O90" i="1"/>
  <c r="N98" i="1"/>
  <c r="F98" i="1"/>
  <c r="L98" i="1"/>
  <c r="D98" i="1"/>
  <c r="M98" i="1"/>
  <c r="N106" i="1"/>
  <c r="F106" i="1"/>
  <c r="L106" i="1"/>
  <c r="D106" i="1"/>
  <c r="M106" i="1"/>
  <c r="I109" i="1"/>
  <c r="H109" i="1"/>
  <c r="M109" i="1"/>
  <c r="E109" i="1"/>
  <c r="G109" i="1"/>
  <c r="D109" i="1"/>
  <c r="M115" i="1"/>
  <c r="E115" i="1"/>
  <c r="L115" i="1"/>
  <c r="D115" i="1"/>
  <c r="I115" i="1"/>
  <c r="N115" i="1"/>
  <c r="J115" i="1"/>
  <c r="G115" i="1"/>
  <c r="O119" i="1"/>
  <c r="I125" i="1"/>
  <c r="H125" i="1"/>
  <c r="M125" i="1"/>
  <c r="E125" i="1"/>
  <c r="L125" i="1"/>
  <c r="K125" i="1"/>
  <c r="G125" i="1"/>
  <c r="F125" i="1"/>
  <c r="D125" i="1"/>
  <c r="L54" i="1"/>
  <c r="D54" i="1"/>
  <c r="K54" i="1"/>
  <c r="K56" i="1"/>
  <c r="N63" i="1"/>
  <c r="F63" i="1"/>
  <c r="K63" i="1"/>
  <c r="L70" i="1"/>
  <c r="D70" i="1"/>
  <c r="K70" i="1"/>
  <c r="K72" i="1"/>
  <c r="D75" i="1"/>
  <c r="M75" i="1"/>
  <c r="D79" i="1"/>
  <c r="O79" i="1"/>
  <c r="J82" i="1"/>
  <c r="N86" i="1"/>
  <c r="F86" i="1"/>
  <c r="L86" i="1"/>
  <c r="D86" i="1"/>
  <c r="M86" i="1"/>
  <c r="J87" i="1"/>
  <c r="E90" i="1"/>
  <c r="H91" i="1"/>
  <c r="N91" i="1"/>
  <c r="F91" i="1"/>
  <c r="L91" i="1"/>
  <c r="C98" i="1"/>
  <c r="O98" i="1"/>
  <c r="I102" i="1"/>
  <c r="C106" i="1"/>
  <c r="O106" i="1"/>
  <c r="C109" i="1"/>
  <c r="M111" i="1"/>
  <c r="E111" i="1"/>
  <c r="L111" i="1"/>
  <c r="D111" i="1"/>
  <c r="I111" i="1"/>
  <c r="C111" i="1"/>
  <c r="N111" i="1"/>
  <c r="C115" i="1"/>
  <c r="O117" i="1"/>
  <c r="C125" i="1"/>
  <c r="I133" i="1"/>
  <c r="H133" i="1"/>
  <c r="M133" i="1"/>
  <c r="E133" i="1"/>
  <c r="L133" i="1"/>
  <c r="K133" i="1"/>
  <c r="J133" i="1"/>
  <c r="G133" i="1"/>
  <c r="F133" i="1"/>
  <c r="D133" i="1"/>
  <c r="H80" i="1"/>
  <c r="H84" i="1"/>
  <c r="H88" i="1"/>
  <c r="H92" i="1"/>
  <c r="J93" i="1"/>
  <c r="H96" i="1"/>
  <c r="J97" i="1"/>
  <c r="H100" i="1"/>
  <c r="J101" i="1"/>
  <c r="H104" i="1"/>
  <c r="J105" i="1"/>
  <c r="G123" i="1"/>
  <c r="G131" i="1"/>
  <c r="G139" i="1"/>
  <c r="E140" i="1"/>
  <c r="D141" i="1"/>
  <c r="G147" i="1"/>
  <c r="E148" i="1"/>
  <c r="D149" i="1"/>
  <c r="H123" i="1"/>
  <c r="M127" i="1"/>
  <c r="E127" i="1"/>
  <c r="L127" i="1"/>
  <c r="D127" i="1"/>
  <c r="I127" i="1"/>
  <c r="O127" i="1"/>
  <c r="H131" i="1"/>
  <c r="M135" i="1"/>
  <c r="E135" i="1"/>
  <c r="L135" i="1"/>
  <c r="D135" i="1"/>
  <c r="I135" i="1"/>
  <c r="O135" i="1"/>
  <c r="H139" i="1"/>
  <c r="H140" i="1"/>
  <c r="F141" i="1"/>
  <c r="M143" i="1"/>
  <c r="E143" i="1"/>
  <c r="L143" i="1"/>
  <c r="D143" i="1"/>
  <c r="I143" i="1"/>
  <c r="O143" i="1"/>
  <c r="H147" i="1"/>
  <c r="H148" i="1"/>
  <c r="F149" i="1"/>
  <c r="M151" i="1"/>
  <c r="E151" i="1"/>
  <c r="L151" i="1"/>
  <c r="D151" i="1"/>
  <c r="I151" i="1"/>
  <c r="O151" i="1"/>
  <c r="D97" i="1"/>
  <c r="D101" i="1"/>
  <c r="D105" i="1"/>
  <c r="O112" i="1"/>
  <c r="G112" i="1"/>
  <c r="N112" i="1"/>
  <c r="F112" i="1"/>
  <c r="K112" i="1"/>
  <c r="C112" i="1"/>
  <c r="I113" i="1"/>
  <c r="H113" i="1"/>
  <c r="M113" i="1"/>
  <c r="E113" i="1"/>
  <c r="N113" i="1"/>
  <c r="O120" i="1"/>
  <c r="G120" i="1"/>
  <c r="N120" i="1"/>
  <c r="F120" i="1"/>
  <c r="K120" i="1"/>
  <c r="C120" i="1"/>
  <c r="I121" i="1"/>
  <c r="H121" i="1"/>
  <c r="M121" i="1"/>
  <c r="E121" i="1"/>
  <c r="N121" i="1"/>
  <c r="J123" i="1"/>
  <c r="C127" i="1"/>
  <c r="O128" i="1"/>
  <c r="G128" i="1"/>
  <c r="N128" i="1"/>
  <c r="F128" i="1"/>
  <c r="K128" i="1"/>
  <c r="C128" i="1"/>
  <c r="I129" i="1"/>
  <c r="H129" i="1"/>
  <c r="M129" i="1"/>
  <c r="E129" i="1"/>
  <c r="N129" i="1"/>
  <c r="J131" i="1"/>
  <c r="C135" i="1"/>
  <c r="O136" i="1"/>
  <c r="G136" i="1"/>
  <c r="N136" i="1"/>
  <c r="F136" i="1"/>
  <c r="K136" i="1"/>
  <c r="C136" i="1"/>
  <c r="I137" i="1"/>
  <c r="H137" i="1"/>
  <c r="M137" i="1"/>
  <c r="E137" i="1"/>
  <c r="N137" i="1"/>
  <c r="J139" i="1"/>
  <c r="I140" i="1"/>
  <c r="G141" i="1"/>
  <c r="C143" i="1"/>
  <c r="O144" i="1"/>
  <c r="G144" i="1"/>
  <c r="N144" i="1"/>
  <c r="F144" i="1"/>
  <c r="K144" i="1"/>
  <c r="C144" i="1"/>
  <c r="I145" i="1"/>
  <c r="H145" i="1"/>
  <c r="M145" i="1"/>
  <c r="E145" i="1"/>
  <c r="N145" i="1"/>
  <c r="J147" i="1"/>
  <c r="I148" i="1"/>
  <c r="G149" i="1"/>
  <c r="C151" i="1"/>
  <c r="O152" i="1"/>
  <c r="G152" i="1"/>
  <c r="N152" i="1"/>
  <c r="F152" i="1"/>
  <c r="K152" i="1"/>
  <c r="C152" i="1"/>
  <c r="I153" i="1"/>
  <c r="H153" i="1"/>
  <c r="M153" i="1"/>
  <c r="E153" i="1"/>
  <c r="N153" i="1"/>
  <c r="J140" i="1"/>
  <c r="J141" i="1"/>
  <c r="K147" i="1"/>
  <c r="J148" i="1"/>
  <c r="J149" i="1"/>
  <c r="G127" i="1"/>
  <c r="G135" i="1"/>
  <c r="L140" i="1"/>
  <c r="K141" i="1"/>
  <c r="G143" i="1"/>
  <c r="L148" i="1"/>
  <c r="K149" i="1"/>
  <c r="G151" i="1"/>
  <c r="M123" i="1"/>
  <c r="E123" i="1"/>
  <c r="L123" i="1"/>
  <c r="D123" i="1"/>
  <c r="I123" i="1"/>
  <c r="O123" i="1"/>
  <c r="M131" i="1"/>
  <c r="E131" i="1"/>
  <c r="L131" i="1"/>
  <c r="D131" i="1"/>
  <c r="I131" i="1"/>
  <c r="O131" i="1"/>
  <c r="M139" i="1"/>
  <c r="E139" i="1"/>
  <c r="L139" i="1"/>
  <c r="D139" i="1"/>
  <c r="I139" i="1"/>
  <c r="O139" i="1"/>
  <c r="M147" i="1"/>
  <c r="E147" i="1"/>
  <c r="L147" i="1"/>
  <c r="D147" i="1"/>
  <c r="I147" i="1"/>
  <c r="O147" i="1"/>
  <c r="O140" i="1"/>
  <c r="G140" i="1"/>
  <c r="N140" i="1"/>
  <c r="F140" i="1"/>
  <c r="K140" i="1"/>
  <c r="C140" i="1"/>
  <c r="I141" i="1"/>
  <c r="H141" i="1"/>
  <c r="M141" i="1"/>
  <c r="E141" i="1"/>
  <c r="N141" i="1"/>
  <c r="O148" i="1"/>
  <c r="G148" i="1"/>
  <c r="N148" i="1"/>
  <c r="F148" i="1"/>
  <c r="K148" i="1"/>
  <c r="C148" i="1"/>
  <c r="I149" i="1"/>
  <c r="H149" i="1"/>
  <c r="M149" i="1"/>
  <c r="E149" i="1"/>
  <c r="N149" i="1"/>
  <c r="G110" i="1"/>
  <c r="O110" i="1"/>
  <c r="G114" i="1"/>
  <c r="O114" i="1"/>
  <c r="G118" i="1"/>
  <c r="O118" i="1"/>
  <c r="G122" i="1"/>
  <c r="O122" i="1"/>
  <c r="G126" i="1"/>
  <c r="O126" i="1"/>
  <c r="G130" i="1"/>
  <c r="O130" i="1"/>
  <c r="G134" i="1"/>
  <c r="O134" i="1"/>
  <c r="G138" i="1"/>
  <c r="O138" i="1"/>
  <c r="G142" i="1"/>
  <c r="O142" i="1"/>
  <c r="G146" i="1"/>
  <c r="O146" i="1"/>
  <c r="G150" i="1"/>
  <c r="O150" i="1"/>
  <c r="G154" i="1"/>
  <c r="O154" i="1"/>
  <c r="I155" i="1"/>
  <c r="J155" i="1"/>
  <c r="C155" i="1"/>
  <c r="K155" i="1"/>
  <c r="J110" i="1"/>
  <c r="J114" i="1"/>
  <c r="J118" i="1"/>
  <c r="J122" i="1"/>
  <c r="J126" i="1"/>
  <c r="J130" i="1"/>
  <c r="J134" i="1"/>
  <c r="J138" i="1"/>
  <c r="J142" i="1"/>
  <c r="J146" i="1"/>
  <c r="J150" i="1"/>
  <c r="J154" i="1"/>
  <c r="D155" i="1"/>
  <c r="L155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E155" i="1"/>
  <c r="M155" i="1"/>
  <c r="F155" i="1"/>
  <c r="N155" i="1"/>
  <c r="G155" i="1"/>
</calcChain>
</file>

<file path=xl/sharedStrings.xml><?xml version="1.0" encoding="utf-8"?>
<sst xmlns="http://schemas.openxmlformats.org/spreadsheetml/2006/main" count="17" uniqueCount="17">
  <si>
    <t>TRINIDAD AND TOBAGO SECURITIES AND EXCHANGE COMMISSION</t>
  </si>
  <si>
    <t>COLLECTIVE INVESTMENT SCHEME INDUSTRY DATA</t>
  </si>
  <si>
    <t xml:space="preserve">           * - The data within this worksheet is provisional.</t>
  </si>
  <si>
    <t>Date</t>
  </si>
  <si>
    <t>No. of Issuers</t>
  </si>
  <si>
    <t>No. of funds</t>
  </si>
  <si>
    <t>Fixed Income Fund</t>
  </si>
  <si>
    <t>Balanced Fund</t>
  </si>
  <si>
    <t>Equity Fund</t>
  </si>
  <si>
    <t>Other</t>
  </si>
  <si>
    <t>Fixed NAV</t>
  </si>
  <si>
    <t>Floating NAV</t>
  </si>
  <si>
    <t xml:space="preserve">Not Applicable </t>
  </si>
  <si>
    <t xml:space="preserve"> Total Net Assets Under Management</t>
  </si>
  <si>
    <t>Total Sales</t>
  </si>
  <si>
    <t>Total Redemptions</t>
  </si>
  <si>
    <t>Net Sales/Redemptions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</si>
</sst>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#,##0.00_);[Red]\(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165" fontId="0" fillId="6" borderId="0" xfId="0" applyNumberFormat="1" applyFill="1" applyAlignment="1">
      <alignment horizontal="center"/>
    </xf>
    <xf numFmtId="14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684711</xdr:colOff>
      <xdr:row>3</xdr:row>
      <xdr:rowOff>21772</xdr:rowOff>
    </xdr:from>
    <xdr:to>
      <xdr:col>8</xdr:col>
      <xdr:colOff>843642</xdr:colOff>
      <xdr:row>8</xdr:row>
      <xdr:rowOff>105592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34E6E2-D5FB-48A1-AD86-448FF1074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2691" y="684712"/>
          <a:ext cx="1126671" cy="998220"/>
        </a:xfrm>
        <a:prstGeom prst="rect">
          <a:avLst/>
        </a:prstGeom>
      </xdr:spPr>
    </xdr:pic>
    <xdr:clientData/>
  </xdr:twoCellAnchor>
  <xdr:twoCellAnchor editAs="oneCell">
    <xdr:from>
      <xdr:col>7</xdr:col>
      <xdr:colOff>684711</xdr:colOff>
      <xdr:row>3</xdr:row>
      <xdr:rowOff>21772</xdr:rowOff>
    </xdr:from>
    <xdr:to>
      <xdr:col>8</xdr:col>
      <xdr:colOff>843642</xdr:colOff>
      <xdr:row>8</xdr:row>
      <xdr:rowOff>105592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290E2A-7307-4459-A1BB-AE75F853A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2691" y="684712"/>
          <a:ext cx="1126671" cy="998220"/>
        </a:xfrm>
        <a:prstGeom prst="rect">
          <a:avLst/>
        </a:prstGeom>
      </xdr:spPr>
    </xdr:pic>
    <xdr:clientData/>
  </xdr:twoCellAnchor>
  <xdr:twoCellAnchor editAs="oneCell">
    <xdr:from>
      <xdr:col>7</xdr:col>
      <xdr:colOff>684711</xdr:colOff>
      <xdr:row>3</xdr:row>
      <xdr:rowOff>21772</xdr:rowOff>
    </xdr:from>
    <xdr:to>
      <xdr:col>8</xdr:col>
      <xdr:colOff>843642</xdr:colOff>
      <xdr:row>8</xdr:row>
      <xdr:rowOff>105592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8FD02BF-448D-4A14-8271-7DA7E5403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2691" y="684712"/>
          <a:ext cx="1126671" cy="9982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P/Raw%20&amp;%20Source%20Data/CIS/TTSEC%20CIS%20Database/2022/07%20-%20TTSEC%20CIS%20INDUSTRY%20DATABASE%20(July%2020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eports&gt;&gt;&gt;"/>
      <sheetName val="AUM BY ISSUER"/>
      <sheetName val="PERIODIC CHG IN AUM"/>
      <sheetName val="NET SALES REPURCH"/>
      <sheetName val="TOP 5 AUM"/>
      <sheetName val="AUM-TYPE (PR&amp;P)"/>
      <sheetName val="AUM -TYPE"/>
      <sheetName val="BANK VS NON BNK"/>
      <sheetName val="BNK VS NON BNK (MTH)"/>
      <sheetName val="AUM BY FUND"/>
      <sheetName val="CIS INDICATORS"/>
      <sheetName val="FIXED VS FLOATING"/>
      <sheetName val="WEB_EXT"/>
      <sheetName val="WEB_INT"/>
      <sheetName val="Data&gt;&gt;&gt;"/>
      <sheetName val="WEB_DATA"/>
      <sheetName val="CIS DATA"/>
      <sheetName val="Fnameby type"/>
      <sheetName val="Fund List"/>
      <sheetName val="GDP"/>
      <sheetName val="BNK DEPOS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A4" t="str">
            <v>Sum of NET ASSETS</v>
          </cell>
          <cell r="B4" t="str">
            <v>fund_scheme__description</v>
          </cell>
          <cell r="P4" t="str">
            <v>Sum of NET ASSETS</v>
          </cell>
          <cell r="Q4" t="str">
            <v>FIXED/FLOATING</v>
          </cell>
        </row>
        <row r="5">
          <cell r="A5" t="str">
            <v>DATE</v>
          </cell>
          <cell r="B5" t="str">
            <v>Fixed Income Fund</v>
          </cell>
          <cell r="C5" t="str">
            <v>Balanced Fund</v>
          </cell>
          <cell r="D5" t="str">
            <v>Equity Fund</v>
          </cell>
          <cell r="E5" t="str">
            <v>Other</v>
          </cell>
          <cell r="F5" t="str">
            <v>Grand Total</v>
          </cell>
          <cell r="H5" t="str">
            <v>DATE</v>
          </cell>
          <cell r="I5" t="str">
            <v>Distinct Count of ISSUER</v>
          </cell>
          <cell r="J5" t="str">
            <v>Count of Fund Name</v>
          </cell>
          <cell r="K5" t="str">
            <v>Sum of NET ASSETS</v>
          </cell>
          <cell r="L5" t="str">
            <v>Sum of SALES</v>
          </cell>
          <cell r="M5" t="str">
            <v>Sum of REDEMPTIONS</v>
          </cell>
          <cell r="N5" t="str">
            <v>Sum of NET SALES/(REDEMP)</v>
          </cell>
          <cell r="P5" t="str">
            <v>DATE</v>
          </cell>
          <cell r="Q5" t="str">
            <v>FIXED</v>
          </cell>
          <cell r="R5" t="str">
            <v>FLOATING</v>
          </cell>
          <cell r="S5" t="str">
            <v>NOT APPLICABLE</v>
          </cell>
          <cell r="T5" t="str">
            <v>Grand Total</v>
          </cell>
        </row>
        <row r="6">
          <cell r="A6">
            <v>44773</v>
          </cell>
          <cell r="B6">
            <v>40738139372.655739</v>
          </cell>
          <cell r="C6">
            <v>12980413468.161737</v>
          </cell>
          <cell r="D6">
            <v>7697716181.5437584</v>
          </cell>
          <cell r="E6">
            <v>508994687.30594254</v>
          </cell>
          <cell r="F6">
            <v>61925263709.667175</v>
          </cell>
          <cell r="H6">
            <v>44773</v>
          </cell>
          <cell r="I6">
            <v>16</v>
          </cell>
          <cell r="J6">
            <v>80</v>
          </cell>
          <cell r="K6">
            <v>61925263709.667175</v>
          </cell>
          <cell r="L6">
            <v>1496010399.6677315</v>
          </cell>
          <cell r="M6">
            <v>1812597706.0048537</v>
          </cell>
          <cell r="N6">
            <v>-316587306.33712268</v>
          </cell>
          <cell r="P6">
            <v>44773</v>
          </cell>
          <cell r="Q6">
            <v>36227783556.656105</v>
          </cell>
          <cell r="R6">
            <v>25613603544.981075</v>
          </cell>
          <cell r="S6">
            <v>83876608.030000001</v>
          </cell>
          <cell r="T6">
            <v>61925263709.667175</v>
          </cell>
        </row>
        <row r="7">
          <cell r="A7">
            <v>44742</v>
          </cell>
          <cell r="B7">
            <v>40720376941.87014</v>
          </cell>
          <cell r="C7">
            <v>12939320885.607927</v>
          </cell>
          <cell r="D7">
            <v>7590191447.4344835</v>
          </cell>
          <cell r="E7">
            <v>500054617.9832204</v>
          </cell>
          <cell r="F7">
            <v>61749943892.895767</v>
          </cell>
          <cell r="H7">
            <v>44742</v>
          </cell>
          <cell r="I7">
            <v>16</v>
          </cell>
          <cell r="J7">
            <v>80</v>
          </cell>
          <cell r="K7">
            <v>61749943892.895767</v>
          </cell>
          <cell r="L7">
            <v>1618587942.2914701</v>
          </cell>
          <cell r="M7">
            <v>1542786536.8841836</v>
          </cell>
          <cell r="N7">
            <v>75801405.40728642</v>
          </cell>
          <cell r="P7">
            <v>44742</v>
          </cell>
          <cell r="Q7">
            <v>36377094644.324257</v>
          </cell>
          <cell r="R7">
            <v>25288943553.281517</v>
          </cell>
          <cell r="S7">
            <v>83905695.290000007</v>
          </cell>
          <cell r="T7">
            <v>61749943892.895767</v>
          </cell>
        </row>
        <row r="8">
          <cell r="A8">
            <v>44712</v>
          </cell>
          <cell r="B8">
            <v>40872725702.389755</v>
          </cell>
          <cell r="C8">
            <v>13101107458.759594</v>
          </cell>
          <cell r="D8">
            <v>7768347872.5120173</v>
          </cell>
          <cell r="E8">
            <v>500724760.89985269</v>
          </cell>
          <cell r="F8">
            <v>62242905794.561203</v>
          </cell>
          <cell r="H8">
            <v>44712</v>
          </cell>
          <cell r="I8">
            <v>16</v>
          </cell>
          <cell r="J8">
            <v>78</v>
          </cell>
          <cell r="K8">
            <v>62242905794.561203</v>
          </cell>
          <cell r="L8">
            <v>1584888692.8225622</v>
          </cell>
          <cell r="M8">
            <v>1390887095.5219636</v>
          </cell>
          <cell r="N8">
            <v>194001597.3005988</v>
          </cell>
          <cell r="P8">
            <v>44712</v>
          </cell>
          <cell r="Q8">
            <v>36501019871.626167</v>
          </cell>
          <cell r="R8">
            <v>25658041140.55505</v>
          </cell>
          <cell r="S8">
            <v>83844782.379999995</v>
          </cell>
          <cell r="T8">
            <v>62242905794.561203</v>
          </cell>
        </row>
        <row r="9">
          <cell r="A9">
            <v>44681</v>
          </cell>
          <cell r="B9">
            <v>40682208436.739876</v>
          </cell>
          <cell r="C9">
            <v>13136966935.616987</v>
          </cell>
          <cell r="D9">
            <v>7752233294.1270838</v>
          </cell>
          <cell r="E9">
            <v>498810324.94307846</v>
          </cell>
          <cell r="F9">
            <v>62070218991.427017</v>
          </cell>
          <cell r="H9">
            <v>44681</v>
          </cell>
          <cell r="I9">
            <v>16</v>
          </cell>
          <cell r="J9">
            <v>78</v>
          </cell>
          <cell r="K9">
            <v>62070218991.427017</v>
          </cell>
          <cell r="L9">
            <v>1474801638.467541</v>
          </cell>
          <cell r="M9">
            <v>1498439550.2695813</v>
          </cell>
          <cell r="N9">
            <v>-23637911.802040163</v>
          </cell>
          <cell r="P9">
            <v>44681</v>
          </cell>
          <cell r="Q9">
            <v>36368625621.950424</v>
          </cell>
          <cell r="R9">
            <v>25618023191.726604</v>
          </cell>
          <cell r="S9">
            <v>83570177.75</v>
          </cell>
          <cell r="T9">
            <v>62070218991.427017</v>
          </cell>
        </row>
        <row r="10">
          <cell r="A10">
            <v>44651</v>
          </cell>
          <cell r="B10">
            <v>40978291317.62606</v>
          </cell>
          <cell r="C10">
            <v>13444239634.090969</v>
          </cell>
          <cell r="D10">
            <v>7986001768.8016605</v>
          </cell>
          <cell r="E10">
            <v>495727513.63201445</v>
          </cell>
          <cell r="F10">
            <v>62904260234.150696</v>
          </cell>
          <cell r="H10">
            <v>44651</v>
          </cell>
          <cell r="I10">
            <v>16</v>
          </cell>
          <cell r="J10">
            <v>75</v>
          </cell>
          <cell r="K10">
            <v>62904260234.150696</v>
          </cell>
          <cell r="L10">
            <v>1970610297.7829406</v>
          </cell>
          <cell r="M10">
            <v>1620543791.4213533</v>
          </cell>
          <cell r="N10">
            <v>350066506.36158723</v>
          </cell>
          <cell r="P10">
            <v>44651</v>
          </cell>
          <cell r="Q10">
            <v>36432425586.47332</v>
          </cell>
          <cell r="R10">
            <v>26388132594.837376</v>
          </cell>
          <cell r="S10">
            <v>83702052.840000004</v>
          </cell>
          <cell r="T10">
            <v>62904260234.150696</v>
          </cell>
        </row>
        <row r="11">
          <cell r="A11">
            <v>44620</v>
          </cell>
          <cell r="B11">
            <v>40770132290.604156</v>
          </cell>
          <cell r="C11">
            <v>13479321002.015537</v>
          </cell>
          <cell r="D11">
            <v>8020756245.3244019</v>
          </cell>
          <cell r="E11">
            <v>492721404.29924572</v>
          </cell>
          <cell r="F11">
            <v>62762930942.24334</v>
          </cell>
          <cell r="H11">
            <v>44620</v>
          </cell>
          <cell r="I11">
            <v>16</v>
          </cell>
          <cell r="J11">
            <v>75</v>
          </cell>
          <cell r="K11">
            <v>62762930942.24334</v>
          </cell>
          <cell r="L11">
            <v>1815319957.9145222</v>
          </cell>
          <cell r="M11">
            <v>1256427670.4071805</v>
          </cell>
          <cell r="N11">
            <v>558892287.50734186</v>
          </cell>
          <cell r="P11">
            <v>44620</v>
          </cell>
          <cell r="Q11">
            <v>36379444366.359848</v>
          </cell>
          <cell r="R11">
            <v>26299690835.843475</v>
          </cell>
          <cell r="S11">
            <v>83795740.040000007</v>
          </cell>
          <cell r="T11">
            <v>62762930942.24334</v>
          </cell>
        </row>
        <row r="12">
          <cell r="A12">
            <v>44592</v>
          </cell>
          <cell r="B12">
            <v>40400439980.704071</v>
          </cell>
          <cell r="C12">
            <v>13525413610.673468</v>
          </cell>
          <cell r="D12">
            <v>8107826704.6354523</v>
          </cell>
          <cell r="E12">
            <v>493566410.14589107</v>
          </cell>
          <cell r="F12">
            <v>62527246706.15889</v>
          </cell>
          <cell r="H12">
            <v>44592</v>
          </cell>
          <cell r="I12">
            <v>16</v>
          </cell>
          <cell r="J12">
            <v>73</v>
          </cell>
          <cell r="K12">
            <v>62527246706.15889</v>
          </cell>
          <cell r="L12">
            <v>1385456340.4402449</v>
          </cell>
          <cell r="M12">
            <v>1579190332.9954984</v>
          </cell>
          <cell r="N12">
            <v>-193733992.55525324</v>
          </cell>
          <cell r="P12">
            <v>44592</v>
          </cell>
          <cell r="Q12">
            <v>35893184667.58699</v>
          </cell>
          <cell r="R12">
            <v>26551772176.221889</v>
          </cell>
          <cell r="S12">
            <v>82289862.349999994</v>
          </cell>
          <cell r="T12">
            <v>62527246706.15889</v>
          </cell>
        </row>
        <row r="13">
          <cell r="A13">
            <v>44561</v>
          </cell>
          <cell r="B13">
            <v>40908972977.697769</v>
          </cell>
          <cell r="C13">
            <v>13623830043.258169</v>
          </cell>
          <cell r="D13">
            <v>8129236928.1655521</v>
          </cell>
          <cell r="E13">
            <v>502853405.70940787</v>
          </cell>
          <cell r="F13">
            <v>63164893354.830887</v>
          </cell>
          <cell r="H13">
            <v>44561</v>
          </cell>
          <cell r="I13">
            <v>16</v>
          </cell>
          <cell r="J13">
            <v>73</v>
          </cell>
          <cell r="K13">
            <v>63164893354.830887</v>
          </cell>
          <cell r="L13">
            <v>1739581092.4279807</v>
          </cell>
          <cell r="M13">
            <v>1857310624.2489202</v>
          </cell>
          <cell r="N13">
            <v>-117729531.82093932</v>
          </cell>
          <cell r="P13">
            <v>44561</v>
          </cell>
          <cell r="Q13">
            <v>36154499228.998299</v>
          </cell>
          <cell r="R13">
            <v>26928286075.302608</v>
          </cell>
          <cell r="S13">
            <v>82108050.530000001</v>
          </cell>
          <cell r="T13">
            <v>63164893354.830887</v>
          </cell>
        </row>
        <row r="14">
          <cell r="A14">
            <v>44530</v>
          </cell>
          <cell r="B14">
            <v>40829927776.997116</v>
          </cell>
          <cell r="C14">
            <v>13536539395.011179</v>
          </cell>
          <cell r="D14">
            <v>7829027711.7162571</v>
          </cell>
          <cell r="E14">
            <v>501025842.87850797</v>
          </cell>
          <cell r="F14">
            <v>62696520726.603081</v>
          </cell>
          <cell r="H14">
            <v>44530</v>
          </cell>
          <cell r="I14">
            <v>15</v>
          </cell>
          <cell r="J14">
            <v>70</v>
          </cell>
          <cell r="K14">
            <v>62696520726.603081</v>
          </cell>
          <cell r="L14">
            <v>1877218133.2427461</v>
          </cell>
          <cell r="M14">
            <v>1688534711.6640425</v>
          </cell>
          <cell r="N14">
            <v>188683421.57870412</v>
          </cell>
          <cell r="P14">
            <v>44530</v>
          </cell>
          <cell r="Q14">
            <v>36195531017.886261</v>
          </cell>
          <cell r="R14">
            <v>26419197197.996807</v>
          </cell>
          <cell r="S14">
            <v>81792510.719999999</v>
          </cell>
          <cell r="T14">
            <v>62696520726.603081</v>
          </cell>
        </row>
        <row r="15">
          <cell r="A15">
            <v>44500</v>
          </cell>
          <cell r="B15">
            <v>40823133103.422508</v>
          </cell>
          <cell r="C15">
            <v>13605848945.306873</v>
          </cell>
          <cell r="D15">
            <v>7761739220.3080339</v>
          </cell>
          <cell r="E15">
            <v>497887961.74082732</v>
          </cell>
          <cell r="F15">
            <v>62688609230.778236</v>
          </cell>
          <cell r="H15">
            <v>44500</v>
          </cell>
          <cell r="I15">
            <v>15</v>
          </cell>
          <cell r="J15">
            <v>70</v>
          </cell>
          <cell r="K15">
            <v>62688609230.778236</v>
          </cell>
          <cell r="L15">
            <v>1683754411.2716117</v>
          </cell>
          <cell r="M15">
            <v>1318326627.6628175</v>
          </cell>
          <cell r="N15">
            <v>365427783.60879445</v>
          </cell>
          <cell r="P15">
            <v>44500</v>
          </cell>
          <cell r="Q15">
            <v>36269459270.806465</v>
          </cell>
          <cell r="R15">
            <v>26337162866.701782</v>
          </cell>
          <cell r="S15">
            <v>81987093.269999951</v>
          </cell>
          <cell r="T15">
            <v>62688609230.778236</v>
          </cell>
        </row>
        <row r="16">
          <cell r="A16">
            <v>44469</v>
          </cell>
          <cell r="B16">
            <v>40569394249.923622</v>
          </cell>
          <cell r="C16">
            <v>13470678594.906538</v>
          </cell>
          <cell r="D16">
            <v>7653401012.4263916</v>
          </cell>
          <cell r="E16">
            <v>482677516.65401691</v>
          </cell>
          <cell r="F16">
            <v>62176151373.910576</v>
          </cell>
          <cell r="H16">
            <v>44469</v>
          </cell>
          <cell r="I16">
            <v>15</v>
          </cell>
          <cell r="J16">
            <v>70</v>
          </cell>
          <cell r="K16">
            <v>62176151373.910576</v>
          </cell>
          <cell r="L16">
            <v>1783279132.8021293</v>
          </cell>
          <cell r="M16">
            <v>1529244221.5040777</v>
          </cell>
          <cell r="N16">
            <v>254034911.29805189</v>
          </cell>
          <cell r="P16">
            <v>44469</v>
          </cell>
          <cell r="Q16">
            <v>35957677861.387558</v>
          </cell>
          <cell r="R16">
            <v>26136177760.343002</v>
          </cell>
          <cell r="S16">
            <v>82295752.180000007</v>
          </cell>
          <cell r="T16">
            <v>62176151373.910576</v>
          </cell>
        </row>
        <row r="17">
          <cell r="A17">
            <v>44439</v>
          </cell>
          <cell r="B17">
            <v>40518762645.06813</v>
          </cell>
          <cell r="C17">
            <v>13470227958.849754</v>
          </cell>
          <cell r="D17">
            <v>7775359863.7952471</v>
          </cell>
          <cell r="E17">
            <v>481753397.1262238</v>
          </cell>
          <cell r="F17">
            <v>62246103864.839355</v>
          </cell>
          <cell r="H17">
            <v>44439</v>
          </cell>
          <cell r="I17">
            <v>15</v>
          </cell>
          <cell r="J17">
            <v>70</v>
          </cell>
          <cell r="K17">
            <v>62246103864.839355</v>
          </cell>
          <cell r="L17">
            <v>1693219660.5713158</v>
          </cell>
          <cell r="M17">
            <v>1491095578.7052531</v>
          </cell>
          <cell r="N17">
            <v>202124081.86606273</v>
          </cell>
          <cell r="P17">
            <v>44439</v>
          </cell>
          <cell r="Q17">
            <v>35854503686.11882</v>
          </cell>
          <cell r="R17">
            <v>26309529006.040527</v>
          </cell>
          <cell r="S17">
            <v>82071172.680000007</v>
          </cell>
          <cell r="T17">
            <v>62246103864.839355</v>
          </cell>
        </row>
        <row r="18">
          <cell r="A18">
            <v>44408</v>
          </cell>
          <cell r="B18">
            <v>40449236717.025887</v>
          </cell>
          <cell r="C18">
            <v>13345267707.496479</v>
          </cell>
          <cell r="D18">
            <v>7651027539.7446966</v>
          </cell>
          <cell r="E18">
            <v>480034754.89612097</v>
          </cell>
          <cell r="F18">
            <v>61925566719.163185</v>
          </cell>
          <cell r="H18">
            <v>44408</v>
          </cell>
          <cell r="I18">
            <v>15</v>
          </cell>
          <cell r="J18">
            <v>70</v>
          </cell>
          <cell r="K18">
            <v>61925566719.163185</v>
          </cell>
          <cell r="L18">
            <v>1623035843.4061189</v>
          </cell>
          <cell r="M18">
            <v>1348798808.426693</v>
          </cell>
          <cell r="N18">
            <v>274237034.97942597</v>
          </cell>
          <cell r="P18">
            <v>44408</v>
          </cell>
          <cell r="Q18">
            <v>35800946676.839699</v>
          </cell>
          <cell r="R18">
            <v>26042759076.793491</v>
          </cell>
          <cell r="S18">
            <v>81860965.530000001</v>
          </cell>
          <cell r="T18">
            <v>61925566719.163185</v>
          </cell>
        </row>
        <row r="19">
          <cell r="A19">
            <v>44377</v>
          </cell>
          <cell r="B19">
            <v>40144976572.316879</v>
          </cell>
          <cell r="C19">
            <v>13211514711.123743</v>
          </cell>
          <cell r="D19">
            <v>7587275801.256793</v>
          </cell>
          <cell r="E19">
            <v>482021393.03797269</v>
          </cell>
          <cell r="F19">
            <v>61425788477.735374</v>
          </cell>
          <cell r="H19">
            <v>44377</v>
          </cell>
          <cell r="I19">
            <v>15</v>
          </cell>
          <cell r="J19">
            <v>70</v>
          </cell>
          <cell r="K19">
            <v>61425788477.735374</v>
          </cell>
          <cell r="L19">
            <v>1588244520.2641778</v>
          </cell>
          <cell r="M19">
            <v>1149811630.4069219</v>
          </cell>
          <cell r="N19">
            <v>438432889.85725623</v>
          </cell>
          <cell r="P19">
            <v>44377</v>
          </cell>
          <cell r="Q19">
            <v>35433403492.661453</v>
          </cell>
          <cell r="R19">
            <v>25910314780.843929</v>
          </cell>
          <cell r="S19">
            <v>82070204.230000004</v>
          </cell>
          <cell r="T19">
            <v>61425788477.735374</v>
          </cell>
        </row>
        <row r="20">
          <cell r="A20">
            <v>44347</v>
          </cell>
          <cell r="B20">
            <v>39174448121.826691</v>
          </cell>
          <cell r="C20">
            <v>12714992011.616138</v>
          </cell>
          <cell r="D20">
            <v>7469596402.1489544</v>
          </cell>
          <cell r="E20">
            <v>480313411.69935083</v>
          </cell>
          <cell r="F20">
            <v>59839349947.29113</v>
          </cell>
          <cell r="H20">
            <v>44347</v>
          </cell>
          <cell r="I20">
            <v>15</v>
          </cell>
          <cell r="J20">
            <v>68</v>
          </cell>
          <cell r="K20">
            <v>59839349947.29113</v>
          </cell>
          <cell r="L20">
            <v>1184357063.0436034</v>
          </cell>
          <cell r="M20">
            <v>1440498807.3496094</v>
          </cell>
          <cell r="N20">
            <v>-256141744.30600631</v>
          </cell>
          <cell r="P20">
            <v>44347</v>
          </cell>
          <cell r="Q20">
            <v>35053765677.834282</v>
          </cell>
          <cell r="R20">
            <v>24703395507.186852</v>
          </cell>
          <cell r="S20">
            <v>82188762.269999996</v>
          </cell>
          <cell r="T20">
            <v>59839349947.29113</v>
          </cell>
        </row>
        <row r="21">
          <cell r="A21">
            <v>44316</v>
          </cell>
          <cell r="B21">
            <v>39440942346.395081</v>
          </cell>
          <cell r="C21">
            <v>12659401826.098597</v>
          </cell>
          <cell r="D21">
            <v>7277098889.7398338</v>
          </cell>
          <cell r="E21">
            <v>479996665.09506685</v>
          </cell>
          <cell r="F21">
            <v>59857439727.328568</v>
          </cell>
          <cell r="H21">
            <v>44316</v>
          </cell>
          <cell r="I21">
            <v>15</v>
          </cell>
          <cell r="J21">
            <v>67</v>
          </cell>
          <cell r="K21">
            <v>59857439727.328568</v>
          </cell>
          <cell r="L21">
            <v>1534350839.3047664</v>
          </cell>
          <cell r="M21">
            <v>1279796333.569092</v>
          </cell>
          <cell r="N21">
            <v>254554505.73567486</v>
          </cell>
          <cell r="P21">
            <v>44316</v>
          </cell>
          <cell r="Q21">
            <v>35207424202.230247</v>
          </cell>
          <cell r="R21">
            <v>24567855593.61832</v>
          </cell>
          <cell r="S21">
            <v>82159931.480000004</v>
          </cell>
          <cell r="T21">
            <v>59857439727.328568</v>
          </cell>
        </row>
        <row r="22">
          <cell r="A22">
            <v>44286</v>
          </cell>
          <cell r="B22">
            <v>39093793203.553268</v>
          </cell>
          <cell r="C22">
            <v>12544888530.993631</v>
          </cell>
          <cell r="D22">
            <v>7194136742.3988152</v>
          </cell>
          <cell r="E22">
            <v>479683813.37088007</v>
          </cell>
          <cell r="F22">
            <v>59312502290.316605</v>
          </cell>
          <cell r="H22">
            <v>44286</v>
          </cell>
          <cell r="I22">
            <v>15</v>
          </cell>
          <cell r="J22">
            <v>67</v>
          </cell>
          <cell r="K22">
            <v>59312502290.316605</v>
          </cell>
          <cell r="L22">
            <v>1908628278.5909283</v>
          </cell>
          <cell r="M22">
            <v>1666947033.8973451</v>
          </cell>
          <cell r="N22">
            <v>241681244.69358289</v>
          </cell>
          <cell r="P22">
            <v>44286</v>
          </cell>
          <cell r="Q22">
            <v>34887757353.964989</v>
          </cell>
          <cell r="R22">
            <v>24342610986.41161</v>
          </cell>
          <cell r="S22">
            <v>82133949.939999998</v>
          </cell>
          <cell r="T22">
            <v>59312502290.316605</v>
          </cell>
        </row>
        <row r="23">
          <cell r="A23">
            <v>44255</v>
          </cell>
          <cell r="B23">
            <v>38579753466.726563</v>
          </cell>
          <cell r="C23">
            <v>12600249091.735502</v>
          </cell>
          <cell r="D23">
            <v>7138312859.7478771</v>
          </cell>
          <cell r="E23">
            <v>479012673.9225319</v>
          </cell>
          <cell r="F23">
            <v>58797328092.132454</v>
          </cell>
          <cell r="H23">
            <v>44255</v>
          </cell>
          <cell r="I23">
            <v>15</v>
          </cell>
          <cell r="J23">
            <v>67</v>
          </cell>
          <cell r="K23">
            <v>58797328092.132454</v>
          </cell>
          <cell r="L23">
            <v>1383290581.3785372</v>
          </cell>
          <cell r="M23">
            <v>1353814082.045366</v>
          </cell>
          <cell r="N23">
            <v>29476499.33317098</v>
          </cell>
          <cell r="P23">
            <v>44255</v>
          </cell>
          <cell r="Q23">
            <v>34543755628.26416</v>
          </cell>
          <cell r="R23">
            <v>24171310070.678307</v>
          </cell>
          <cell r="S23">
            <v>82262393.189999998</v>
          </cell>
          <cell r="T23">
            <v>58797328092.132454</v>
          </cell>
        </row>
        <row r="24">
          <cell r="A24">
            <v>44227</v>
          </cell>
          <cell r="B24">
            <v>38831498495.870987</v>
          </cell>
          <cell r="C24">
            <v>12639090786.03871</v>
          </cell>
          <cell r="D24">
            <v>7098881541.6035061</v>
          </cell>
          <cell r="E24">
            <v>479349520.5483737</v>
          </cell>
          <cell r="F24">
            <v>59048820344.061562</v>
          </cell>
          <cell r="H24">
            <v>44227</v>
          </cell>
          <cell r="I24">
            <v>15</v>
          </cell>
          <cell r="J24">
            <v>67</v>
          </cell>
          <cell r="K24">
            <v>59048820344.061562</v>
          </cell>
          <cell r="L24">
            <v>1627457415.1829665</v>
          </cell>
          <cell r="M24">
            <v>1432914586.7515905</v>
          </cell>
          <cell r="N24">
            <v>194542828.43137577</v>
          </cell>
          <cell r="P24">
            <v>44227</v>
          </cell>
          <cell r="Q24">
            <v>34766622287.65007</v>
          </cell>
          <cell r="R24">
            <v>24199313472.281494</v>
          </cell>
          <cell r="S24">
            <v>82884584.129999995</v>
          </cell>
          <cell r="T24">
            <v>59048820344.061562</v>
          </cell>
        </row>
        <row r="25">
          <cell r="A25">
            <v>44196</v>
          </cell>
          <cell r="B25">
            <v>38679314552.085571</v>
          </cell>
          <cell r="C25">
            <v>12583176744.146778</v>
          </cell>
          <cell r="D25">
            <v>7103317193.2438507</v>
          </cell>
          <cell r="E25">
            <v>479602198.8903864</v>
          </cell>
          <cell r="F25">
            <v>58845410688.36657</v>
          </cell>
          <cell r="H25">
            <v>44196</v>
          </cell>
          <cell r="I25">
            <v>15</v>
          </cell>
          <cell r="J25">
            <v>67</v>
          </cell>
          <cell r="K25">
            <v>58845410688.36657</v>
          </cell>
          <cell r="L25">
            <v>1937937676.298099</v>
          </cell>
          <cell r="M25">
            <v>1646493699.5767529</v>
          </cell>
          <cell r="N25">
            <v>291443976.72134668</v>
          </cell>
          <cell r="P25">
            <v>44196</v>
          </cell>
          <cell r="Q25">
            <v>34666495165.124863</v>
          </cell>
          <cell r="R25">
            <v>24097161625.471725</v>
          </cell>
          <cell r="S25">
            <v>81753897.769999996</v>
          </cell>
          <cell r="T25">
            <v>58845410688.36657</v>
          </cell>
        </row>
        <row r="26">
          <cell r="A26">
            <v>44165</v>
          </cell>
          <cell r="B26">
            <v>38308215198.603531</v>
          </cell>
          <cell r="C26">
            <v>12458445584.822323</v>
          </cell>
          <cell r="D26">
            <v>6963873391.4545746</v>
          </cell>
          <cell r="E26">
            <v>478214151.80114019</v>
          </cell>
          <cell r="F26">
            <v>58208748326.681564</v>
          </cell>
          <cell r="H26">
            <v>44165</v>
          </cell>
          <cell r="I26">
            <v>15</v>
          </cell>
          <cell r="J26">
            <v>67</v>
          </cell>
          <cell r="K26">
            <v>58208748326.681564</v>
          </cell>
          <cell r="L26">
            <v>1569051196.4591992</v>
          </cell>
          <cell r="M26">
            <v>1595772344.3853178</v>
          </cell>
          <cell r="N26">
            <v>-26721147.926118691</v>
          </cell>
          <cell r="P26">
            <v>44165</v>
          </cell>
          <cell r="Q26">
            <v>34315851241.647552</v>
          </cell>
          <cell r="R26">
            <v>23811736993.574009</v>
          </cell>
          <cell r="S26">
            <v>81160091.459999993</v>
          </cell>
          <cell r="T26">
            <v>58208748326.681564</v>
          </cell>
        </row>
        <row r="27">
          <cell r="A27">
            <v>44135</v>
          </cell>
          <cell r="B27">
            <v>37998084838.835808</v>
          </cell>
          <cell r="C27">
            <v>12415130434.313223</v>
          </cell>
          <cell r="D27">
            <v>6784077882.1135168</v>
          </cell>
          <cell r="E27">
            <v>478357919.3368386</v>
          </cell>
          <cell r="F27">
            <v>57675651074.599388</v>
          </cell>
          <cell r="H27">
            <v>44135</v>
          </cell>
          <cell r="I27">
            <v>15</v>
          </cell>
          <cell r="J27">
            <v>67</v>
          </cell>
          <cell r="K27">
            <v>57675651074.599388</v>
          </cell>
          <cell r="L27">
            <v>1997425766.2751174</v>
          </cell>
          <cell r="M27">
            <v>1424881559.7019956</v>
          </cell>
          <cell r="N27">
            <v>572544206.57312191</v>
          </cell>
          <cell r="P27">
            <v>44135</v>
          </cell>
          <cell r="Q27">
            <v>34245394195.826504</v>
          </cell>
          <cell r="R27">
            <v>23348504366.072876</v>
          </cell>
          <cell r="S27">
            <v>81752512.700000003</v>
          </cell>
          <cell r="T27">
            <v>57675651074.599388</v>
          </cell>
        </row>
        <row r="28">
          <cell r="A28">
            <v>44104</v>
          </cell>
          <cell r="B28">
            <v>37368685885.335335</v>
          </cell>
          <cell r="C28">
            <v>12484832021.680655</v>
          </cell>
          <cell r="D28">
            <v>6886121932.1186247</v>
          </cell>
          <cell r="E28">
            <v>443539879.52876049</v>
          </cell>
          <cell r="F28">
            <v>57183179718.663368</v>
          </cell>
          <cell r="H28">
            <v>44104</v>
          </cell>
          <cell r="I28">
            <v>15</v>
          </cell>
          <cell r="J28">
            <v>67</v>
          </cell>
          <cell r="K28">
            <v>57183179718.663368</v>
          </cell>
          <cell r="L28">
            <v>1764631393.0906928</v>
          </cell>
          <cell r="M28">
            <v>1544099012.7352674</v>
          </cell>
          <cell r="N28">
            <v>220532380.35542545</v>
          </cell>
          <cell r="P28">
            <v>44104</v>
          </cell>
          <cell r="Q28">
            <v>33864001130.802326</v>
          </cell>
          <cell r="R28">
            <v>23237112584.881042</v>
          </cell>
          <cell r="S28">
            <v>82066002.980000004</v>
          </cell>
          <cell r="T28">
            <v>57183179718.663368</v>
          </cell>
        </row>
        <row r="29">
          <cell r="A29">
            <v>44074</v>
          </cell>
          <cell r="B29">
            <v>37131342929.284615</v>
          </cell>
          <cell r="C29">
            <v>12451944895.145235</v>
          </cell>
          <cell r="D29">
            <v>6997964985.1876802</v>
          </cell>
          <cell r="E29">
            <v>450854548.98281622</v>
          </cell>
          <cell r="F29">
            <v>57032107358.600349</v>
          </cell>
          <cell r="H29">
            <v>44074</v>
          </cell>
          <cell r="I29">
            <v>15</v>
          </cell>
          <cell r="J29">
            <v>67</v>
          </cell>
          <cell r="K29">
            <v>57032107358.600349</v>
          </cell>
          <cell r="L29">
            <v>1756891922.7775826</v>
          </cell>
          <cell r="M29">
            <v>1147891813.3348482</v>
          </cell>
          <cell r="N29">
            <v>609000109.44273388</v>
          </cell>
          <cell r="P29">
            <v>44074</v>
          </cell>
          <cell r="Q29">
            <v>33727169855.257385</v>
          </cell>
          <cell r="R29">
            <v>23223202274.482964</v>
          </cell>
          <cell r="S29">
            <v>81735228.859999999</v>
          </cell>
          <cell r="T29">
            <v>57032107358.600349</v>
          </cell>
        </row>
        <row r="30">
          <cell r="A30">
            <v>44043</v>
          </cell>
          <cell r="B30">
            <v>36302714742.245827</v>
          </cell>
          <cell r="C30">
            <v>12230598051.009695</v>
          </cell>
          <cell r="D30">
            <v>6860152221.8331861</v>
          </cell>
          <cell r="E30">
            <v>451732326.81505036</v>
          </cell>
          <cell r="F30">
            <v>55845197341.903763</v>
          </cell>
          <cell r="H30">
            <v>44043</v>
          </cell>
          <cell r="I30">
            <v>15</v>
          </cell>
          <cell r="J30">
            <v>67</v>
          </cell>
          <cell r="K30">
            <v>55845197341.903763</v>
          </cell>
          <cell r="L30">
            <v>1744617423.2485631</v>
          </cell>
          <cell r="M30">
            <v>1315603788.0461421</v>
          </cell>
          <cell r="N30">
            <v>429013635.20242113</v>
          </cell>
          <cell r="P30">
            <v>44043</v>
          </cell>
          <cell r="Q30">
            <v>33025753432.486229</v>
          </cell>
          <cell r="R30">
            <v>22737319829.277523</v>
          </cell>
          <cell r="S30">
            <v>82124080.140000001</v>
          </cell>
          <cell r="T30">
            <v>55845197341.903763</v>
          </cell>
        </row>
        <row r="31">
          <cell r="A31">
            <v>44012</v>
          </cell>
          <cell r="B31">
            <v>35852479995.395828</v>
          </cell>
          <cell r="C31">
            <v>12094115163.861475</v>
          </cell>
          <cell r="D31">
            <v>6821588380.1180048</v>
          </cell>
          <cell r="E31">
            <v>452054529.0893622</v>
          </cell>
          <cell r="F31">
            <v>55220238068.464668</v>
          </cell>
          <cell r="H31">
            <v>44012</v>
          </cell>
          <cell r="I31">
            <v>15</v>
          </cell>
          <cell r="J31">
            <v>67</v>
          </cell>
          <cell r="K31">
            <v>55220238068.464668</v>
          </cell>
          <cell r="L31">
            <v>1496163081.5909872</v>
          </cell>
          <cell r="M31">
            <v>1333552753.2577028</v>
          </cell>
          <cell r="N31">
            <v>162610328.33328435</v>
          </cell>
          <cell r="P31">
            <v>44012</v>
          </cell>
          <cell r="Q31">
            <v>32683852033.789055</v>
          </cell>
          <cell r="R31">
            <v>22454013009.995621</v>
          </cell>
          <cell r="S31">
            <v>82373024.680000007</v>
          </cell>
          <cell r="T31">
            <v>55220238068.464668</v>
          </cell>
        </row>
        <row r="32">
          <cell r="A32">
            <v>43982</v>
          </cell>
          <cell r="B32">
            <v>35632950836.090073</v>
          </cell>
          <cell r="C32">
            <v>11894668367.528793</v>
          </cell>
          <cell r="D32">
            <v>6755763583.1826258</v>
          </cell>
          <cell r="E32">
            <v>453474822.1637339</v>
          </cell>
          <cell r="F32">
            <v>54736857608.965225</v>
          </cell>
          <cell r="H32">
            <v>43982</v>
          </cell>
          <cell r="I32">
            <v>15</v>
          </cell>
          <cell r="J32">
            <v>67</v>
          </cell>
          <cell r="K32">
            <v>54736857608.965225</v>
          </cell>
          <cell r="L32">
            <v>1503535248.3762162</v>
          </cell>
          <cell r="M32">
            <v>998492451.41059124</v>
          </cell>
          <cell r="N32">
            <v>505042796.96562529</v>
          </cell>
          <cell r="P32">
            <v>43982</v>
          </cell>
          <cell r="Q32">
            <v>32458975891.419247</v>
          </cell>
          <cell r="R32">
            <v>22195397862.915974</v>
          </cell>
          <cell r="S32">
            <v>82483854.629999995</v>
          </cell>
          <cell r="T32">
            <v>54736857608.965225</v>
          </cell>
        </row>
        <row r="33">
          <cell r="A33">
            <v>43951</v>
          </cell>
          <cell r="B33">
            <v>35087005868.910194</v>
          </cell>
          <cell r="C33">
            <v>11695007344.773859</v>
          </cell>
          <cell r="D33">
            <v>6577020515.3685799</v>
          </cell>
          <cell r="E33">
            <v>454192638.34860539</v>
          </cell>
          <cell r="F33">
            <v>53813226367.401253</v>
          </cell>
          <cell r="H33">
            <v>43951</v>
          </cell>
          <cell r="I33">
            <v>15</v>
          </cell>
          <cell r="J33">
            <v>67</v>
          </cell>
          <cell r="K33">
            <v>53813226367.401253</v>
          </cell>
          <cell r="L33">
            <v>1099713853.8165152</v>
          </cell>
          <cell r="M33">
            <v>904962547.31915998</v>
          </cell>
          <cell r="N33">
            <v>194751306.49735522</v>
          </cell>
          <cell r="P33">
            <v>43951</v>
          </cell>
          <cell r="Q33">
            <v>32182630358.530758</v>
          </cell>
          <cell r="R33">
            <v>21547643662.160473</v>
          </cell>
          <cell r="S33">
            <v>82952346.709999993</v>
          </cell>
          <cell r="T33">
            <v>53813226367.401253</v>
          </cell>
        </row>
        <row r="34">
          <cell r="A34">
            <v>43921</v>
          </cell>
          <cell r="B34">
            <v>34806917251.507713</v>
          </cell>
          <cell r="C34">
            <v>11532813254.632183</v>
          </cell>
          <cell r="D34">
            <v>6503255674.6908846</v>
          </cell>
          <cell r="E34">
            <v>456136848.15818226</v>
          </cell>
          <cell r="F34">
            <v>53299123028.98896</v>
          </cell>
          <cell r="H34">
            <v>43921</v>
          </cell>
          <cell r="I34">
            <v>15</v>
          </cell>
          <cell r="J34">
            <v>67</v>
          </cell>
          <cell r="K34">
            <v>53299123028.98896</v>
          </cell>
          <cell r="L34">
            <v>1862453934.2904077</v>
          </cell>
          <cell r="M34">
            <v>2520969347.1764565</v>
          </cell>
          <cell r="N34">
            <v>-658515412.88604939</v>
          </cell>
          <cell r="P34">
            <v>43921</v>
          </cell>
          <cell r="Q34">
            <v>32027766997.743534</v>
          </cell>
          <cell r="R34">
            <v>21188827166.025425</v>
          </cell>
          <cell r="S34">
            <v>82528865.219999999</v>
          </cell>
          <cell r="T34">
            <v>53299123028.98896</v>
          </cell>
        </row>
        <row r="35">
          <cell r="A35">
            <v>43890</v>
          </cell>
          <cell r="B35">
            <v>35572667172.696945</v>
          </cell>
          <cell r="C35">
            <v>12231140931.050837</v>
          </cell>
          <cell r="D35">
            <v>7220715618.192791</v>
          </cell>
          <cell r="E35">
            <v>455613038.67933017</v>
          </cell>
          <cell r="F35">
            <v>55480136760.619904</v>
          </cell>
          <cell r="H35">
            <v>43890</v>
          </cell>
          <cell r="I35">
            <v>15</v>
          </cell>
          <cell r="J35">
            <v>67</v>
          </cell>
          <cell r="K35">
            <v>55480136760.619904</v>
          </cell>
          <cell r="L35">
            <v>1483336766.9289408</v>
          </cell>
          <cell r="M35">
            <v>1303955553.1385367</v>
          </cell>
          <cell r="N35">
            <v>179381213.79040381</v>
          </cell>
          <cell r="P35">
            <v>43890</v>
          </cell>
          <cell r="Q35">
            <v>32249543845.552299</v>
          </cell>
          <cell r="R35">
            <v>23148128534.467609</v>
          </cell>
          <cell r="S35">
            <v>82464380.599999994</v>
          </cell>
          <cell r="T35">
            <v>55480136760.619904</v>
          </cell>
        </row>
        <row r="36">
          <cell r="A36">
            <v>43861</v>
          </cell>
          <cell r="B36">
            <v>35339530141.265144</v>
          </cell>
          <cell r="C36">
            <v>12138379837.062078</v>
          </cell>
          <cell r="D36">
            <v>7315585643.319047</v>
          </cell>
          <cell r="E36">
            <v>464058313.37398279</v>
          </cell>
          <cell r="F36">
            <v>55257553935.020248</v>
          </cell>
          <cell r="H36">
            <v>43861</v>
          </cell>
          <cell r="I36">
            <v>15</v>
          </cell>
          <cell r="J36">
            <v>66</v>
          </cell>
          <cell r="K36">
            <v>55257553935.020248</v>
          </cell>
          <cell r="L36">
            <v>1666514186.2408366</v>
          </cell>
          <cell r="M36">
            <v>1295744377.0584226</v>
          </cell>
          <cell r="N36">
            <v>370769809.18241495</v>
          </cell>
          <cell r="P36">
            <v>43861</v>
          </cell>
          <cell r="Q36">
            <v>32067553119.701195</v>
          </cell>
          <cell r="R36">
            <v>23109250865.319054</v>
          </cell>
          <cell r="S36">
            <v>80749950</v>
          </cell>
          <cell r="T36">
            <v>55257553935.020248</v>
          </cell>
        </row>
        <row r="37">
          <cell r="A37">
            <v>43830</v>
          </cell>
          <cell r="B37">
            <v>32704463776.809048</v>
          </cell>
          <cell r="C37">
            <v>11955942188.679415</v>
          </cell>
          <cell r="D37">
            <v>6917528607.2610254</v>
          </cell>
          <cell r="E37">
            <v>460296483.49071968</v>
          </cell>
          <cell r="F37">
            <v>52038231056.240204</v>
          </cell>
          <cell r="H37">
            <v>43830</v>
          </cell>
          <cell r="I37">
            <v>15</v>
          </cell>
          <cell r="J37">
            <v>66</v>
          </cell>
          <cell r="K37">
            <v>52038231056.240204</v>
          </cell>
          <cell r="L37">
            <v>1855584182.9749279</v>
          </cell>
          <cell r="M37">
            <v>1284375266.2266488</v>
          </cell>
          <cell r="N37">
            <v>571208916.74827909</v>
          </cell>
          <cell r="P37">
            <v>43830</v>
          </cell>
          <cell r="Q37">
            <v>31923509158.995785</v>
          </cell>
          <cell r="R37">
            <v>20033722981.76442</v>
          </cell>
          <cell r="S37">
            <v>80998915.480000004</v>
          </cell>
          <cell r="T37">
            <v>52038231056.240204</v>
          </cell>
        </row>
        <row r="38">
          <cell r="A38">
            <v>43799</v>
          </cell>
          <cell r="B38">
            <v>32234920400.75103</v>
          </cell>
          <cell r="C38">
            <v>11770669796.92367</v>
          </cell>
          <cell r="D38">
            <v>6732496401.3367844</v>
          </cell>
          <cell r="E38">
            <v>457656984.15036488</v>
          </cell>
          <cell r="F38">
            <v>51195743583.161835</v>
          </cell>
          <cell r="H38">
            <v>43799</v>
          </cell>
          <cell r="I38">
            <v>15</v>
          </cell>
          <cell r="J38">
            <v>66</v>
          </cell>
          <cell r="K38">
            <v>51195743583.161835</v>
          </cell>
          <cell r="L38">
            <v>1527469872.1883039</v>
          </cell>
          <cell r="M38">
            <v>1466373974.1100798</v>
          </cell>
          <cell r="N38">
            <v>61095898.078224003</v>
          </cell>
          <cell r="P38">
            <v>43799</v>
          </cell>
          <cell r="Q38">
            <v>31481903784.536716</v>
          </cell>
          <cell r="R38">
            <v>19633735002.14513</v>
          </cell>
          <cell r="S38">
            <v>80104796.480000004</v>
          </cell>
          <cell r="T38">
            <v>51195743583.161835</v>
          </cell>
        </row>
        <row r="39">
          <cell r="A39">
            <v>43769</v>
          </cell>
          <cell r="B39">
            <v>31719711949.009537</v>
          </cell>
          <cell r="C39">
            <v>11764700130.482635</v>
          </cell>
          <cell r="D39">
            <v>6697539381.8493118</v>
          </cell>
          <cell r="E39">
            <v>457426789.41162163</v>
          </cell>
          <cell r="F39">
            <v>50639378250.753098</v>
          </cell>
          <cell r="H39">
            <v>43769</v>
          </cell>
          <cell r="I39">
            <v>15</v>
          </cell>
          <cell r="J39">
            <v>66</v>
          </cell>
          <cell r="K39">
            <v>50639378250.753098</v>
          </cell>
          <cell r="L39">
            <v>1726459781.2795711</v>
          </cell>
          <cell r="M39">
            <v>1724943690.299047</v>
          </cell>
          <cell r="N39">
            <v>1516090.9805241637</v>
          </cell>
          <cell r="P39">
            <v>43769</v>
          </cell>
          <cell r="Q39">
            <v>31071602284.3144</v>
          </cell>
          <cell r="R39">
            <v>19487543502.188717</v>
          </cell>
          <cell r="S39">
            <v>80232464.25</v>
          </cell>
          <cell r="T39">
            <v>50639378250.753098</v>
          </cell>
        </row>
        <row r="40">
          <cell r="A40">
            <v>43738</v>
          </cell>
          <cell r="B40">
            <v>31646059659.459953</v>
          </cell>
          <cell r="C40">
            <v>11800898986.870338</v>
          </cell>
          <cell r="D40">
            <v>6681767221.9399443</v>
          </cell>
          <cell r="E40">
            <v>442933583.32105732</v>
          </cell>
          <cell r="F40">
            <v>50571659451.591301</v>
          </cell>
          <cell r="H40">
            <v>43738</v>
          </cell>
          <cell r="I40">
            <v>15</v>
          </cell>
          <cell r="J40">
            <v>66</v>
          </cell>
          <cell r="K40">
            <v>50571659451.591301</v>
          </cell>
          <cell r="L40">
            <v>1474705281.458885</v>
          </cell>
          <cell r="M40">
            <v>1453761527.403265</v>
          </cell>
          <cell r="N40">
            <v>20943754.055619709</v>
          </cell>
          <cell r="P40">
            <v>43738</v>
          </cell>
          <cell r="Q40">
            <v>31118296881.54351</v>
          </cell>
          <cell r="R40">
            <v>19373155358.337772</v>
          </cell>
          <cell r="S40">
            <v>80207211.709999993</v>
          </cell>
          <cell r="T40">
            <v>50571659451.591301</v>
          </cell>
        </row>
        <row r="41">
          <cell r="A41">
            <v>43708</v>
          </cell>
          <cell r="B41">
            <v>31466893574.129238</v>
          </cell>
          <cell r="C41">
            <v>11975244593.285297</v>
          </cell>
          <cell r="D41">
            <v>6665788737.8155069</v>
          </cell>
          <cell r="E41">
            <v>292281021.74864864</v>
          </cell>
          <cell r="F41">
            <v>50400207926.978699</v>
          </cell>
          <cell r="H41">
            <v>43708</v>
          </cell>
          <cell r="I41">
            <v>15</v>
          </cell>
          <cell r="J41">
            <v>66</v>
          </cell>
          <cell r="K41">
            <v>50400207926.978699</v>
          </cell>
          <cell r="L41">
            <v>1542127865.2602022</v>
          </cell>
          <cell r="M41">
            <v>1339055605.6781383</v>
          </cell>
          <cell r="N41">
            <v>203072259.58206344</v>
          </cell>
          <cell r="P41">
            <v>43708</v>
          </cell>
          <cell r="Q41">
            <v>31054651934.10849</v>
          </cell>
          <cell r="R41">
            <v>19265641583.780197</v>
          </cell>
          <cell r="S41">
            <v>79914409.090000004</v>
          </cell>
          <cell r="T41">
            <v>50400207926.978699</v>
          </cell>
        </row>
        <row r="42">
          <cell r="A42">
            <v>43677</v>
          </cell>
          <cell r="B42">
            <v>31246299116.971943</v>
          </cell>
          <cell r="C42">
            <v>11849136736.188921</v>
          </cell>
          <cell r="D42">
            <v>6746583655.8674793</v>
          </cell>
          <cell r="E42">
            <v>290915656.45347285</v>
          </cell>
          <cell r="F42">
            <v>50132935165.481827</v>
          </cell>
          <cell r="H42">
            <v>43677</v>
          </cell>
          <cell r="I42">
            <v>15</v>
          </cell>
          <cell r="J42">
            <v>66</v>
          </cell>
          <cell r="K42">
            <v>50132935165.481827</v>
          </cell>
          <cell r="L42">
            <v>1530510558.4845293</v>
          </cell>
          <cell r="M42">
            <v>1835629117.241159</v>
          </cell>
          <cell r="N42">
            <v>-305118558.7566306</v>
          </cell>
          <cell r="P42">
            <v>43677</v>
          </cell>
          <cell r="Q42">
            <v>30864080358.545647</v>
          </cell>
          <cell r="R42">
            <v>19188876489.586174</v>
          </cell>
          <cell r="S42">
            <v>79978317.349999994</v>
          </cell>
          <cell r="T42">
            <v>50132935165.481827</v>
          </cell>
        </row>
        <row r="43">
          <cell r="A43">
            <v>43646</v>
          </cell>
          <cell r="B43">
            <v>31320881346.991859</v>
          </cell>
          <cell r="C43">
            <v>11982969736.83485</v>
          </cell>
          <cell r="D43">
            <v>6694384354.5109873</v>
          </cell>
          <cell r="E43">
            <v>291970172.69015729</v>
          </cell>
          <cell r="F43">
            <v>50290205611.027855</v>
          </cell>
          <cell r="H43">
            <v>43646</v>
          </cell>
          <cell r="I43">
            <v>15</v>
          </cell>
          <cell r="J43">
            <v>66</v>
          </cell>
          <cell r="K43">
            <v>50290205611.027855</v>
          </cell>
          <cell r="L43">
            <v>1471890410.0876567</v>
          </cell>
          <cell r="M43">
            <v>1269705680.8521998</v>
          </cell>
          <cell r="N43">
            <v>202184729.23545712</v>
          </cell>
          <cell r="P43">
            <v>43646</v>
          </cell>
          <cell r="Q43">
            <v>31236269721.81686</v>
          </cell>
          <cell r="R43">
            <v>18973328268.210995</v>
          </cell>
          <cell r="S43">
            <v>80607621</v>
          </cell>
          <cell r="T43">
            <v>50290205611.027855</v>
          </cell>
        </row>
        <row r="44">
          <cell r="A44">
            <v>43616</v>
          </cell>
          <cell r="B44">
            <v>31087220267.398449</v>
          </cell>
          <cell r="C44">
            <v>11724107237.868952</v>
          </cell>
          <cell r="D44">
            <v>6636388449.1076994</v>
          </cell>
          <cell r="E44">
            <v>291045734.87147343</v>
          </cell>
          <cell r="F44">
            <v>49738761689.246574</v>
          </cell>
          <cell r="H44">
            <v>43616</v>
          </cell>
          <cell r="I44">
            <v>15</v>
          </cell>
          <cell r="J44">
            <v>66</v>
          </cell>
          <cell r="K44">
            <v>49738761689.246574</v>
          </cell>
          <cell r="L44">
            <v>1670762257.1376202</v>
          </cell>
          <cell r="M44">
            <v>1378872054.7642031</v>
          </cell>
          <cell r="N44">
            <v>291890202.37341678</v>
          </cell>
          <cell r="P44">
            <v>43616</v>
          </cell>
          <cell r="Q44">
            <v>30948457630.091663</v>
          </cell>
          <cell r="R44">
            <v>18709863342.454914</v>
          </cell>
          <cell r="S44">
            <v>80440716.700000003</v>
          </cell>
          <cell r="T44">
            <v>49738761689.246574</v>
          </cell>
        </row>
        <row r="45">
          <cell r="A45">
            <v>43585</v>
          </cell>
          <cell r="B45">
            <v>30864668121.518345</v>
          </cell>
          <cell r="C45">
            <v>11760934789.519588</v>
          </cell>
          <cell r="D45">
            <v>6724731245.2389164</v>
          </cell>
          <cell r="E45">
            <v>291443181.03527772</v>
          </cell>
          <cell r="F45">
            <v>49641777337.312134</v>
          </cell>
          <cell r="H45">
            <v>43585</v>
          </cell>
          <cell r="I45">
            <v>15</v>
          </cell>
          <cell r="J45">
            <v>66</v>
          </cell>
          <cell r="K45">
            <v>49641777337.312134</v>
          </cell>
          <cell r="L45">
            <v>1290667833.3717773</v>
          </cell>
          <cell r="M45">
            <v>1365368776.8576956</v>
          </cell>
          <cell r="N45">
            <v>-74700943.485918269</v>
          </cell>
          <cell r="P45">
            <v>43585</v>
          </cell>
          <cell r="Q45">
            <v>30760689493.298466</v>
          </cell>
          <cell r="R45">
            <v>18800364490.983665</v>
          </cell>
          <cell r="S45">
            <v>80723353.030000001</v>
          </cell>
          <cell r="T45">
            <v>49641777337.312134</v>
          </cell>
        </row>
        <row r="46">
          <cell r="A46">
            <v>43555</v>
          </cell>
          <cell r="B46">
            <v>30754414143.119034</v>
          </cell>
          <cell r="C46">
            <v>11837893655.770176</v>
          </cell>
          <cell r="D46">
            <v>6667311435.3001413</v>
          </cell>
          <cell r="E46">
            <v>289983258.20523942</v>
          </cell>
          <cell r="F46">
            <v>49549602492.3946</v>
          </cell>
          <cell r="H46">
            <v>43555</v>
          </cell>
          <cell r="I46">
            <v>15</v>
          </cell>
          <cell r="J46">
            <v>66</v>
          </cell>
          <cell r="K46">
            <v>49549602492.3946</v>
          </cell>
          <cell r="L46">
            <v>1369598029.4881661</v>
          </cell>
          <cell r="M46">
            <v>1344516712.0762687</v>
          </cell>
          <cell r="N46">
            <v>25081317.41189706</v>
          </cell>
          <cell r="P46">
            <v>43555</v>
          </cell>
          <cell r="Q46">
            <v>30819821620.59042</v>
          </cell>
          <cell r="R46">
            <v>18649169378.804169</v>
          </cell>
          <cell r="S46">
            <v>80611493</v>
          </cell>
          <cell r="T46">
            <v>49549602492.3946</v>
          </cell>
        </row>
        <row r="47">
          <cell r="A47">
            <v>43524</v>
          </cell>
          <cell r="B47">
            <v>30444255648.826378</v>
          </cell>
          <cell r="C47">
            <v>11917121567.769081</v>
          </cell>
          <cell r="D47">
            <v>6606445654.3262968</v>
          </cell>
          <cell r="E47">
            <v>291053889.15682721</v>
          </cell>
          <cell r="F47">
            <v>49258876760.078583</v>
          </cell>
          <cell r="H47">
            <v>43524</v>
          </cell>
          <cell r="I47">
            <v>15</v>
          </cell>
          <cell r="J47">
            <v>66</v>
          </cell>
          <cell r="K47">
            <v>49258876760.078583</v>
          </cell>
          <cell r="L47">
            <v>1791584730.6370804</v>
          </cell>
          <cell r="M47">
            <v>1330794905.2477093</v>
          </cell>
          <cell r="N47">
            <v>460789825.38937145</v>
          </cell>
          <cell r="P47">
            <v>43524</v>
          </cell>
          <cell r="Q47">
            <v>30795797710.22171</v>
          </cell>
          <cell r="R47">
            <v>18382249218.856876</v>
          </cell>
          <cell r="S47">
            <v>80829831</v>
          </cell>
          <cell r="T47">
            <v>49258876760.078583</v>
          </cell>
        </row>
        <row r="48">
          <cell r="A48">
            <v>43496</v>
          </cell>
          <cell r="B48">
            <v>30269647631.589886</v>
          </cell>
          <cell r="C48">
            <v>11951123032.305519</v>
          </cell>
          <cell r="D48">
            <v>6459288406.7634058</v>
          </cell>
          <cell r="E48">
            <v>293792901.39073086</v>
          </cell>
          <cell r="F48">
            <v>48973851972.049538</v>
          </cell>
          <cell r="H48">
            <v>43496</v>
          </cell>
          <cell r="I48">
            <v>15</v>
          </cell>
          <cell r="J48">
            <v>66</v>
          </cell>
          <cell r="K48">
            <v>48973851972.049538</v>
          </cell>
          <cell r="L48">
            <v>1833331119.4477773</v>
          </cell>
          <cell r="M48">
            <v>1449332996.7253304</v>
          </cell>
          <cell r="N48">
            <v>383998122.72244745</v>
          </cell>
          <cell r="P48">
            <v>43496</v>
          </cell>
          <cell r="Q48">
            <v>30805437172.413925</v>
          </cell>
          <cell r="R48">
            <v>18088846443.635612</v>
          </cell>
          <cell r="S48">
            <v>79568356</v>
          </cell>
          <cell r="T48">
            <v>48973851972.049538</v>
          </cell>
        </row>
        <row r="49">
          <cell r="A49">
            <v>43465</v>
          </cell>
          <cell r="B49">
            <v>29899252364.369999</v>
          </cell>
          <cell r="C49">
            <v>11805078308.940001</v>
          </cell>
          <cell r="D49">
            <v>6291827914.6599998</v>
          </cell>
          <cell r="E49">
            <v>293191696.48000002</v>
          </cell>
          <cell r="F49">
            <v>48289350284.450005</v>
          </cell>
          <cell r="H49">
            <v>43465</v>
          </cell>
          <cell r="I49">
            <v>15</v>
          </cell>
          <cell r="J49">
            <v>66</v>
          </cell>
          <cell r="K49">
            <v>48289350284.450005</v>
          </cell>
          <cell r="L49">
            <v>1951705265.8216681</v>
          </cell>
          <cell r="M49">
            <v>1720118026.3952184</v>
          </cell>
          <cell r="N49">
            <v>231587239.4264501</v>
          </cell>
          <cell r="P49">
            <v>43465</v>
          </cell>
          <cell r="Q49">
            <v>30537716254.16</v>
          </cell>
          <cell r="R49">
            <v>17671430149.759998</v>
          </cell>
          <cell r="S49">
            <v>80203880.530000001</v>
          </cell>
          <cell r="T49">
            <v>48289350284.450005</v>
          </cell>
        </row>
        <row r="50">
          <cell r="A50">
            <v>43434</v>
          </cell>
          <cell r="B50">
            <v>29690604156.08979</v>
          </cell>
          <cell r="C50">
            <v>11875991434.080296</v>
          </cell>
          <cell r="D50">
            <v>6372079819.7249146</v>
          </cell>
          <cell r="E50">
            <v>292520164.32621622</v>
          </cell>
          <cell r="F50">
            <v>48231195574.221222</v>
          </cell>
          <cell r="H50">
            <v>43434</v>
          </cell>
          <cell r="I50">
            <v>15</v>
          </cell>
          <cell r="J50">
            <v>66</v>
          </cell>
          <cell r="K50">
            <v>48231195574.221222</v>
          </cell>
          <cell r="L50">
            <v>1236627263.0184653</v>
          </cell>
          <cell r="M50">
            <v>1330859291.8245058</v>
          </cell>
          <cell r="N50">
            <v>-94232028.806040168</v>
          </cell>
          <cell r="P50">
            <v>43434</v>
          </cell>
          <cell r="Q50">
            <v>30233297937.10231</v>
          </cell>
          <cell r="R50">
            <v>17917637237.698902</v>
          </cell>
          <cell r="S50">
            <v>80260399.420000002</v>
          </cell>
          <cell r="T50">
            <v>48231195574.221222</v>
          </cell>
        </row>
        <row r="51">
          <cell r="A51">
            <v>43404</v>
          </cell>
          <cell r="B51">
            <v>29696046069.863003</v>
          </cell>
          <cell r="C51">
            <v>11946466201.829618</v>
          </cell>
          <cell r="D51">
            <v>6316022673.8174992</v>
          </cell>
          <cell r="E51">
            <v>296971995.94603002</v>
          </cell>
          <cell r="F51">
            <v>48255506941.456154</v>
          </cell>
          <cell r="H51">
            <v>43404</v>
          </cell>
          <cell r="I51">
            <v>15</v>
          </cell>
          <cell r="J51">
            <v>63</v>
          </cell>
          <cell r="K51">
            <v>48255506941.456154</v>
          </cell>
          <cell r="L51">
            <v>1489749843.0965929</v>
          </cell>
          <cell r="M51">
            <v>1311767927.170177</v>
          </cell>
          <cell r="N51">
            <v>177981915.92641595</v>
          </cell>
          <cell r="P51">
            <v>43404</v>
          </cell>
          <cell r="Q51">
            <v>30327304892.509705</v>
          </cell>
          <cell r="R51">
            <v>17848335941.646446</v>
          </cell>
          <cell r="S51">
            <v>79866107.299999997</v>
          </cell>
          <cell r="T51">
            <v>48255506941.456154</v>
          </cell>
        </row>
        <row r="52">
          <cell r="A52">
            <v>43373</v>
          </cell>
          <cell r="B52">
            <v>29508490146.807899</v>
          </cell>
          <cell r="C52">
            <v>12168416263.702278</v>
          </cell>
          <cell r="D52">
            <v>6484552530.3963003</v>
          </cell>
          <cell r="E52">
            <v>304811639.32445002</v>
          </cell>
          <cell r="F52">
            <v>48466270580.230934</v>
          </cell>
          <cell r="H52">
            <v>43373</v>
          </cell>
          <cell r="I52">
            <v>15</v>
          </cell>
          <cell r="J52">
            <v>63</v>
          </cell>
          <cell r="K52">
            <v>48466270580.230934</v>
          </cell>
          <cell r="L52">
            <v>1245213269.9971449</v>
          </cell>
          <cell r="M52">
            <v>1104489978.8108029</v>
          </cell>
          <cell r="N52">
            <v>140723291.18634239</v>
          </cell>
          <cell r="P52">
            <v>43373</v>
          </cell>
          <cell r="Q52">
            <v>30230747991.152298</v>
          </cell>
          <cell r="R52">
            <v>18155799734.618626</v>
          </cell>
          <cell r="S52">
            <v>79722854.459999993</v>
          </cell>
          <cell r="T52">
            <v>48466270580.230934</v>
          </cell>
        </row>
        <row r="53">
          <cell r="A53">
            <v>43343</v>
          </cell>
          <cell r="B53">
            <v>29233872416.288399</v>
          </cell>
          <cell r="C53">
            <v>12151637928.128628</v>
          </cell>
          <cell r="D53">
            <v>6521726226.1559</v>
          </cell>
          <cell r="E53">
            <v>304758383.39356995</v>
          </cell>
          <cell r="F53">
            <v>48211994953.966507</v>
          </cell>
          <cell r="H53">
            <v>43343</v>
          </cell>
          <cell r="I53">
            <v>15</v>
          </cell>
          <cell r="J53">
            <v>63</v>
          </cell>
          <cell r="K53">
            <v>48211994953.966507</v>
          </cell>
          <cell r="L53">
            <v>1121930938.3304679</v>
          </cell>
          <cell r="M53">
            <v>1738816470.4674082</v>
          </cell>
          <cell r="N53">
            <v>-616885532.13693988</v>
          </cell>
          <cell r="P53">
            <v>43343</v>
          </cell>
          <cell r="Q53">
            <v>29977703474.633198</v>
          </cell>
          <cell r="R53">
            <v>18155023676.373299</v>
          </cell>
          <cell r="S53">
            <v>79267802.959999993</v>
          </cell>
          <cell r="T53">
            <v>48211994953.966507</v>
          </cell>
        </row>
        <row r="54">
          <cell r="A54">
            <v>43312</v>
          </cell>
          <cell r="B54">
            <v>29556378920.758099</v>
          </cell>
          <cell r="C54">
            <v>12381114926.626829</v>
          </cell>
          <cell r="D54">
            <v>6571506771.3899002</v>
          </cell>
          <cell r="E54">
            <v>304399144.93544996</v>
          </cell>
          <cell r="F54">
            <v>48813399763.710281</v>
          </cell>
          <cell r="H54">
            <v>43312</v>
          </cell>
          <cell r="I54">
            <v>15</v>
          </cell>
          <cell r="J54">
            <v>63</v>
          </cell>
          <cell r="K54">
            <v>48813399763.710281</v>
          </cell>
          <cell r="L54">
            <v>1252258595.549186</v>
          </cell>
          <cell r="M54">
            <v>1497876683.7721195</v>
          </cell>
          <cell r="N54">
            <v>-245618088.22293356</v>
          </cell>
          <cell r="P54">
            <v>43312</v>
          </cell>
          <cell r="Q54">
            <v>30510784305.114002</v>
          </cell>
          <cell r="R54">
            <v>18222350438.316277</v>
          </cell>
          <cell r="S54">
            <v>80265020.280000001</v>
          </cell>
          <cell r="T54">
            <v>48813399763.710281</v>
          </cell>
        </row>
        <row r="55">
          <cell r="A55">
            <v>43281</v>
          </cell>
          <cell r="B55">
            <v>29739139560.385201</v>
          </cell>
          <cell r="C55">
            <v>12473943813.24836</v>
          </cell>
          <cell r="D55">
            <v>6535554323.5843</v>
          </cell>
          <cell r="E55">
            <v>304356725.29452598</v>
          </cell>
          <cell r="F55">
            <v>49052994422.512383</v>
          </cell>
          <cell r="H55">
            <v>43281</v>
          </cell>
          <cell r="I55">
            <v>15</v>
          </cell>
          <cell r="J55">
            <v>63</v>
          </cell>
          <cell r="K55">
            <v>49052994422.512383</v>
          </cell>
          <cell r="L55">
            <v>1281877587.2832639</v>
          </cell>
          <cell r="M55">
            <v>1227278680.8131969</v>
          </cell>
          <cell r="N55">
            <v>54598906.470067352</v>
          </cell>
          <cell r="P55">
            <v>43281</v>
          </cell>
          <cell r="Q55">
            <v>30789299019.332703</v>
          </cell>
          <cell r="R55">
            <v>18183096001.589687</v>
          </cell>
          <cell r="S55">
            <v>80599401.590000004</v>
          </cell>
          <cell r="T55">
            <v>49052994422.512383</v>
          </cell>
        </row>
        <row r="56">
          <cell r="A56">
            <v>43251</v>
          </cell>
          <cell r="B56">
            <v>29597867619.104996</v>
          </cell>
          <cell r="C56">
            <v>12446977509.387482</v>
          </cell>
          <cell r="D56">
            <v>6573160969.1181002</v>
          </cell>
          <cell r="E56">
            <v>304118504.39480001</v>
          </cell>
          <cell r="F56">
            <v>48922124602.005379</v>
          </cell>
          <cell r="H56">
            <v>43251</v>
          </cell>
          <cell r="I56">
            <v>15</v>
          </cell>
          <cell r="J56">
            <v>63</v>
          </cell>
          <cell r="K56">
            <v>48922124602.005379</v>
          </cell>
          <cell r="L56">
            <v>1243457000.4326761</v>
          </cell>
          <cell r="M56">
            <v>1288704228.7833352</v>
          </cell>
          <cell r="N56">
            <v>-45247228.350659043</v>
          </cell>
          <cell r="P56">
            <v>43251</v>
          </cell>
          <cell r="Q56">
            <v>30629385061.311203</v>
          </cell>
          <cell r="R56">
            <v>18212347389.304176</v>
          </cell>
          <cell r="S56">
            <v>80392151.390000001</v>
          </cell>
          <cell r="T56">
            <v>48922124602.005379</v>
          </cell>
        </row>
        <row r="57">
          <cell r="A57">
            <v>43220</v>
          </cell>
          <cell r="B57">
            <v>29493864902.409199</v>
          </cell>
          <cell r="C57">
            <v>11239402241.434521</v>
          </cell>
          <cell r="D57">
            <v>6480758131.226799</v>
          </cell>
          <cell r="E57">
            <v>11455248.890000001</v>
          </cell>
          <cell r="F57">
            <v>47225480523.960518</v>
          </cell>
          <cell r="H57">
            <v>43220</v>
          </cell>
          <cell r="I57">
            <v>14</v>
          </cell>
          <cell r="J57">
            <v>60</v>
          </cell>
          <cell r="K57">
            <v>47225480523.960518</v>
          </cell>
          <cell r="L57">
            <v>1269709040.9794502</v>
          </cell>
          <cell r="M57">
            <v>1249530774.8375881</v>
          </cell>
          <cell r="N57">
            <v>20178266.141862292</v>
          </cell>
          <cell r="P57">
            <v>43220</v>
          </cell>
          <cell r="Q57">
            <v>29423234204.5191</v>
          </cell>
          <cell r="R57">
            <v>17802246319.441422</v>
          </cell>
          <cell r="T57">
            <v>47225480523.960518</v>
          </cell>
        </row>
        <row r="58">
          <cell r="A58">
            <v>43190</v>
          </cell>
          <cell r="B58">
            <v>29518572125.6436</v>
          </cell>
          <cell r="C58">
            <v>11243829785.202942</v>
          </cell>
          <cell r="D58">
            <v>6433949911.7491999</v>
          </cell>
          <cell r="E58">
            <v>11356287.20362</v>
          </cell>
          <cell r="F58">
            <v>47207708109.799355</v>
          </cell>
          <cell r="H58">
            <v>43190</v>
          </cell>
          <cell r="I58">
            <v>14</v>
          </cell>
          <cell r="J58">
            <v>60</v>
          </cell>
          <cell r="K58">
            <v>47207708109.799355</v>
          </cell>
          <cell r="L58">
            <v>2035611196.8782902</v>
          </cell>
          <cell r="M58">
            <v>1080681746.192637</v>
          </cell>
          <cell r="N58">
            <v>954929450.68565309</v>
          </cell>
          <cell r="P58">
            <v>43190</v>
          </cell>
          <cell r="Q58">
            <v>29469785938.377537</v>
          </cell>
          <cell r="R58">
            <v>17737922171.421822</v>
          </cell>
          <cell r="T58">
            <v>47207708109.799355</v>
          </cell>
        </row>
        <row r="59">
          <cell r="A59">
            <v>43159</v>
          </cell>
          <cell r="B59">
            <v>29244847940.972805</v>
          </cell>
          <cell r="C59">
            <v>12385995339.247389</v>
          </cell>
          <cell r="D59">
            <v>6450858721.2470989</v>
          </cell>
          <cell r="E59">
            <v>11331297.880709998</v>
          </cell>
          <cell r="F59">
            <v>48093033299.347992</v>
          </cell>
          <cell r="H59">
            <v>43159</v>
          </cell>
          <cell r="I59">
            <v>14</v>
          </cell>
          <cell r="J59">
            <v>60</v>
          </cell>
          <cell r="K59">
            <v>48093033299.347992</v>
          </cell>
          <cell r="L59">
            <v>1336184703.2010179</v>
          </cell>
          <cell r="M59">
            <v>1073244846.1956749</v>
          </cell>
          <cell r="N59">
            <v>262939857.00534299</v>
          </cell>
          <cell r="P59">
            <v>43159</v>
          </cell>
          <cell r="Q59">
            <v>30307156985.883701</v>
          </cell>
          <cell r="R59">
            <v>17785876313.464298</v>
          </cell>
          <cell r="T59">
            <v>48093033299.347992</v>
          </cell>
        </row>
        <row r="60">
          <cell r="A60">
            <v>43131</v>
          </cell>
          <cell r="B60">
            <v>29129224733.418304</v>
          </cell>
          <cell r="C60">
            <v>12439383339.709579</v>
          </cell>
          <cell r="D60">
            <v>6550987164.0858002</v>
          </cell>
          <cell r="E60">
            <v>11463248.58</v>
          </cell>
          <cell r="F60">
            <v>48131058485.793663</v>
          </cell>
          <cell r="H60">
            <v>43131</v>
          </cell>
          <cell r="I60">
            <v>14</v>
          </cell>
          <cell r="J60">
            <v>60</v>
          </cell>
          <cell r="K60">
            <v>48131058485.793663</v>
          </cell>
          <cell r="L60">
            <v>1426250611.9776978</v>
          </cell>
          <cell r="M60">
            <v>1605285288.4507899</v>
          </cell>
          <cell r="N60">
            <v>-179034676.47309208</v>
          </cell>
          <cell r="P60">
            <v>43131</v>
          </cell>
          <cell r="Q60">
            <v>30164420963.437805</v>
          </cell>
          <cell r="R60">
            <v>17966637522.355885</v>
          </cell>
          <cell r="T60">
            <v>48131058485.793663</v>
          </cell>
        </row>
        <row r="61">
          <cell r="A61">
            <v>43100</v>
          </cell>
          <cell r="B61">
            <v>29272068506.347202</v>
          </cell>
          <cell r="C61">
            <v>12618885191.939564</v>
          </cell>
          <cell r="D61">
            <v>6447973361.3768005</v>
          </cell>
          <cell r="E61">
            <v>11423919.043339999</v>
          </cell>
          <cell r="F61">
            <v>48350350978.706909</v>
          </cell>
          <cell r="H61">
            <v>43100</v>
          </cell>
          <cell r="I61">
            <v>14</v>
          </cell>
          <cell r="J61">
            <v>60</v>
          </cell>
          <cell r="K61">
            <v>48350350978.706909</v>
          </cell>
          <cell r="L61">
            <v>1318652488.7544367</v>
          </cell>
          <cell r="M61">
            <v>1220970635.5307608</v>
          </cell>
          <cell r="N61">
            <v>97681853.223675817</v>
          </cell>
          <cell r="P61">
            <v>43100</v>
          </cell>
          <cell r="Q61">
            <v>30461007311.497101</v>
          </cell>
          <cell r="R61">
            <v>17889343667.209801</v>
          </cell>
          <cell r="T61">
            <v>48350350978.706909</v>
          </cell>
        </row>
        <row r="62">
          <cell r="A62">
            <v>43069</v>
          </cell>
          <cell r="B62">
            <v>28976826060.022701</v>
          </cell>
          <cell r="C62">
            <v>12507718041.331263</v>
          </cell>
          <cell r="D62">
            <v>6408674191.8059998</v>
          </cell>
          <cell r="E62">
            <v>11274416.036740001</v>
          </cell>
          <cell r="F62">
            <v>47904492709.196686</v>
          </cell>
          <cell r="H62">
            <v>43069</v>
          </cell>
          <cell r="I62">
            <v>14</v>
          </cell>
          <cell r="J62">
            <v>60</v>
          </cell>
          <cell r="K62">
            <v>47904492709.196686</v>
          </cell>
          <cell r="L62">
            <v>1557543407.1826675</v>
          </cell>
          <cell r="M62">
            <v>1514945865.1655362</v>
          </cell>
          <cell r="N62">
            <v>42597542.017132044</v>
          </cell>
          <cell r="P62">
            <v>43069</v>
          </cell>
          <cell r="Q62">
            <v>30191482434.304802</v>
          </cell>
          <cell r="R62">
            <v>17713010274.891903</v>
          </cell>
          <cell r="T62">
            <v>47904492709.196686</v>
          </cell>
        </row>
        <row r="63">
          <cell r="A63">
            <v>43039</v>
          </cell>
          <cell r="B63">
            <v>28975006320.528999</v>
          </cell>
          <cell r="C63">
            <v>12526855442.254261</v>
          </cell>
          <cell r="D63">
            <v>6366221678.0303001</v>
          </cell>
          <cell r="E63">
            <v>11239672.890859999</v>
          </cell>
          <cell r="F63">
            <v>47879323113.70443</v>
          </cell>
          <cell r="H63">
            <v>43039</v>
          </cell>
          <cell r="I63">
            <v>14</v>
          </cell>
          <cell r="J63">
            <v>60</v>
          </cell>
          <cell r="K63">
            <v>47879323113.70443</v>
          </cell>
          <cell r="L63">
            <v>1046591494.4549811</v>
          </cell>
          <cell r="M63">
            <v>1149513494.8102691</v>
          </cell>
          <cell r="N63">
            <v>-102922000.35528806</v>
          </cell>
          <cell r="P63">
            <v>43039</v>
          </cell>
          <cell r="Q63">
            <v>30282854345.276302</v>
          </cell>
          <cell r="R63">
            <v>17596468768.42812</v>
          </cell>
          <cell r="T63">
            <v>47879323113.70443</v>
          </cell>
        </row>
        <row r="64">
          <cell r="A64">
            <v>43008</v>
          </cell>
          <cell r="B64">
            <v>29075546696.016899</v>
          </cell>
          <cell r="C64">
            <v>12618041138.51214</v>
          </cell>
          <cell r="D64">
            <v>6363344408.9263</v>
          </cell>
          <cell r="E64">
            <v>11202469.761630001</v>
          </cell>
          <cell r="F64">
            <v>48068134713.216965</v>
          </cell>
          <cell r="H64">
            <v>43008</v>
          </cell>
          <cell r="I64">
            <v>14</v>
          </cell>
          <cell r="J64">
            <v>60</v>
          </cell>
          <cell r="K64">
            <v>48068134713.216965</v>
          </cell>
          <cell r="L64">
            <v>1213886187.3633401</v>
          </cell>
          <cell r="M64">
            <v>1192538963.6058669</v>
          </cell>
          <cell r="N64">
            <v>21347223.757472936</v>
          </cell>
          <cell r="P64">
            <v>43008</v>
          </cell>
          <cell r="Q64">
            <v>30417768049.469299</v>
          </cell>
          <cell r="R64">
            <v>17650366663.747673</v>
          </cell>
          <cell r="T64">
            <v>48068134713.216965</v>
          </cell>
        </row>
        <row r="65">
          <cell r="A65">
            <v>42978</v>
          </cell>
          <cell r="B65">
            <v>28935817958.940796</v>
          </cell>
          <cell r="C65">
            <v>12524210225.33353</v>
          </cell>
          <cell r="D65">
            <v>6320513812.7357006</v>
          </cell>
          <cell r="E65">
            <v>11169393.161280001</v>
          </cell>
          <cell r="F65">
            <v>47791711390.171318</v>
          </cell>
          <cell r="H65">
            <v>42978</v>
          </cell>
          <cell r="I65">
            <v>14</v>
          </cell>
          <cell r="J65">
            <v>60</v>
          </cell>
          <cell r="K65">
            <v>47791711390.171318</v>
          </cell>
          <cell r="L65">
            <v>1367614883.097532</v>
          </cell>
          <cell r="M65">
            <v>1155859618.0239618</v>
          </cell>
          <cell r="N65">
            <v>211755265.07357004</v>
          </cell>
          <cell r="P65">
            <v>42978</v>
          </cell>
          <cell r="Q65">
            <v>30292790458.7878</v>
          </cell>
          <cell r="R65">
            <v>17498920931.383507</v>
          </cell>
          <cell r="T65">
            <v>47791711390.171318</v>
          </cell>
        </row>
        <row r="66">
          <cell r="A66">
            <v>42947</v>
          </cell>
          <cell r="B66">
            <v>28693011692.790401</v>
          </cell>
          <cell r="C66">
            <v>12557005706.130978</v>
          </cell>
          <cell r="D66">
            <v>6350792670.9786005</v>
          </cell>
          <cell r="E66">
            <v>11202693.310600001</v>
          </cell>
          <cell r="F66">
            <v>47612012763.210579</v>
          </cell>
          <cell r="H66">
            <v>42947</v>
          </cell>
          <cell r="I66">
            <v>14</v>
          </cell>
          <cell r="J66">
            <v>60</v>
          </cell>
          <cell r="K66">
            <v>47612012763.210579</v>
          </cell>
          <cell r="L66">
            <v>1234051393.6004939</v>
          </cell>
          <cell r="M66">
            <v>1420049709.4031599</v>
          </cell>
          <cell r="N66">
            <v>-185998315.80266601</v>
          </cell>
          <cell r="P66">
            <v>42947</v>
          </cell>
          <cell r="Q66">
            <v>30241637869.9221</v>
          </cell>
          <cell r="R66">
            <v>17370374893.288479</v>
          </cell>
          <cell r="T66">
            <v>47612012763.210579</v>
          </cell>
        </row>
        <row r="67">
          <cell r="A67">
            <v>42916</v>
          </cell>
          <cell r="B67">
            <v>28792201471.985596</v>
          </cell>
          <cell r="C67">
            <v>12568787501.57478</v>
          </cell>
          <cell r="D67">
            <v>6323671677.1695004</v>
          </cell>
          <cell r="E67">
            <v>10919675.28387</v>
          </cell>
          <cell r="F67">
            <v>47695580326.013741</v>
          </cell>
          <cell r="H67">
            <v>42916</v>
          </cell>
          <cell r="I67">
            <v>14</v>
          </cell>
          <cell r="J67">
            <v>60</v>
          </cell>
          <cell r="K67">
            <v>47695580326.013741</v>
          </cell>
          <cell r="L67">
            <v>1161167867.8709371</v>
          </cell>
          <cell r="M67">
            <v>1469554276.0965841</v>
          </cell>
          <cell r="N67">
            <v>-308386408.22564703</v>
          </cell>
          <cell r="P67">
            <v>42916</v>
          </cell>
          <cell r="Q67">
            <v>30369119663.203995</v>
          </cell>
          <cell r="R67">
            <v>17326460662.809746</v>
          </cell>
          <cell r="T67">
            <v>47695580326.013741</v>
          </cell>
        </row>
        <row r="68">
          <cell r="A68">
            <v>42886</v>
          </cell>
          <cell r="B68">
            <v>28829593021.017002</v>
          </cell>
          <cell r="C68">
            <v>12637373622.45396</v>
          </cell>
          <cell r="D68">
            <v>6359757732.9078007</v>
          </cell>
          <cell r="E68">
            <v>10931585.814920001</v>
          </cell>
          <cell r="F68">
            <v>47837655962.19368</v>
          </cell>
          <cell r="H68">
            <v>42886</v>
          </cell>
          <cell r="I68">
            <v>14</v>
          </cell>
          <cell r="J68">
            <v>60</v>
          </cell>
          <cell r="K68">
            <v>47837655962.19368</v>
          </cell>
          <cell r="L68">
            <v>1272416711.6621532</v>
          </cell>
          <cell r="M68">
            <v>1241781100.2809005</v>
          </cell>
          <cell r="N68">
            <v>30635611.381252989</v>
          </cell>
          <cell r="P68">
            <v>42886</v>
          </cell>
          <cell r="Q68">
            <v>30453277505.211102</v>
          </cell>
          <cell r="R68">
            <v>17384378456.982578</v>
          </cell>
          <cell r="T68">
            <v>47837655962.19368</v>
          </cell>
        </row>
        <row r="69">
          <cell r="A69">
            <v>42855</v>
          </cell>
          <cell r="B69">
            <v>28604273179.221798</v>
          </cell>
          <cell r="C69">
            <v>12653003960.169621</v>
          </cell>
          <cell r="D69">
            <v>6331337111.6578999</v>
          </cell>
          <cell r="E69">
            <v>11027200.87363</v>
          </cell>
          <cell r="F69">
            <v>47599641451.922951</v>
          </cell>
          <cell r="H69">
            <v>42855</v>
          </cell>
          <cell r="I69">
            <v>14</v>
          </cell>
          <cell r="J69">
            <v>60</v>
          </cell>
          <cell r="K69">
            <v>47599641451.922951</v>
          </cell>
          <cell r="L69">
            <v>1006180294.667433</v>
          </cell>
          <cell r="M69">
            <v>1114982262.6022809</v>
          </cell>
          <cell r="N69">
            <v>-108801967.93484806</v>
          </cell>
          <cell r="P69">
            <v>42855</v>
          </cell>
          <cell r="Q69">
            <v>30298615143.598999</v>
          </cell>
          <cell r="R69">
            <v>17301026308.323952</v>
          </cell>
          <cell r="T69">
            <v>47599641451.922951</v>
          </cell>
        </row>
        <row r="70">
          <cell r="A70">
            <v>42825</v>
          </cell>
          <cell r="B70">
            <v>28902486180.8741</v>
          </cell>
          <cell r="C70">
            <v>12622186319.68819</v>
          </cell>
          <cell r="D70">
            <v>6371834678.6404991</v>
          </cell>
          <cell r="E70">
            <v>11004441.221549999</v>
          </cell>
          <cell r="F70">
            <v>47907511620.424355</v>
          </cell>
          <cell r="H70">
            <v>42825</v>
          </cell>
          <cell r="I70">
            <v>14</v>
          </cell>
          <cell r="J70">
            <v>60</v>
          </cell>
          <cell r="K70">
            <v>47907511620.424355</v>
          </cell>
          <cell r="L70">
            <v>1710061445.7318017</v>
          </cell>
          <cell r="M70">
            <v>1505260399.1673539</v>
          </cell>
          <cell r="N70">
            <v>204801046.56444794</v>
          </cell>
          <cell r="P70">
            <v>42825</v>
          </cell>
          <cell r="Q70">
            <v>30633874743.604</v>
          </cell>
          <cell r="R70">
            <v>17273636876.820339</v>
          </cell>
          <cell r="T70">
            <v>47907511620.424355</v>
          </cell>
        </row>
        <row r="71">
          <cell r="A71">
            <v>42794</v>
          </cell>
          <cell r="B71">
            <v>28775210813.9856</v>
          </cell>
          <cell r="C71">
            <v>12473361689.486952</v>
          </cell>
          <cell r="D71">
            <v>6368311860.8971004</v>
          </cell>
          <cell r="E71">
            <v>10928017.15873</v>
          </cell>
          <cell r="F71">
            <v>47627812381.528381</v>
          </cell>
          <cell r="H71">
            <v>42794</v>
          </cell>
          <cell r="I71">
            <v>14</v>
          </cell>
          <cell r="J71">
            <v>60</v>
          </cell>
          <cell r="K71">
            <v>47627812381.528381</v>
          </cell>
          <cell r="L71">
            <v>1324700359.5280464</v>
          </cell>
          <cell r="M71">
            <v>1467644497.47422</v>
          </cell>
          <cell r="N71">
            <v>-142944137.94617391</v>
          </cell>
          <cell r="P71">
            <v>42794</v>
          </cell>
          <cell r="Q71">
            <v>30338111592.821796</v>
          </cell>
          <cell r="R71">
            <v>17289700788.706585</v>
          </cell>
          <cell r="T71">
            <v>47627812381.528381</v>
          </cell>
        </row>
        <row r="72">
          <cell r="A72">
            <v>42766</v>
          </cell>
          <cell r="B72">
            <v>28816061106.4118</v>
          </cell>
          <cell r="C72">
            <v>12482329934.277552</v>
          </cell>
          <cell r="D72">
            <v>6311636778.3686504</v>
          </cell>
          <cell r="E72">
            <v>10770766.17399</v>
          </cell>
          <cell r="F72">
            <v>47620798585.231979</v>
          </cell>
          <cell r="H72">
            <v>42766</v>
          </cell>
          <cell r="I72">
            <v>14</v>
          </cell>
          <cell r="J72">
            <v>60</v>
          </cell>
          <cell r="K72">
            <v>47620798585.231979</v>
          </cell>
          <cell r="L72">
            <v>1203218929.727442</v>
          </cell>
          <cell r="M72">
            <v>1223859559.2092555</v>
          </cell>
          <cell r="N72">
            <v>-20640629.48181349</v>
          </cell>
          <cell r="P72">
            <v>42766</v>
          </cell>
          <cell r="Q72">
            <v>30464610689.983597</v>
          </cell>
          <cell r="R72">
            <v>17156187895.248392</v>
          </cell>
          <cell r="T72">
            <v>47620798585.231979</v>
          </cell>
        </row>
        <row r="73">
          <cell r="A73">
            <v>42735</v>
          </cell>
          <cell r="B73">
            <v>28809153272.119305</v>
          </cell>
          <cell r="C73">
            <v>12521227178.115709</v>
          </cell>
          <cell r="D73">
            <v>6245180033.425499</v>
          </cell>
          <cell r="E73">
            <v>1061793.1850000001</v>
          </cell>
          <cell r="F73">
            <v>47576622276.845505</v>
          </cell>
          <cell r="H73">
            <v>42735</v>
          </cell>
          <cell r="I73">
            <v>14</v>
          </cell>
          <cell r="J73">
            <v>60</v>
          </cell>
          <cell r="K73">
            <v>47576622276.845505</v>
          </cell>
          <cell r="L73">
            <v>1369153787.8894019</v>
          </cell>
          <cell r="M73">
            <v>1454675027.3024473</v>
          </cell>
          <cell r="N73">
            <v>-85521239.41304481</v>
          </cell>
          <cell r="P73">
            <v>42735</v>
          </cell>
          <cell r="Q73">
            <v>30489162671.083805</v>
          </cell>
          <cell r="R73">
            <v>17087459605.761707</v>
          </cell>
          <cell r="T73">
            <v>47576622276.845505</v>
          </cell>
        </row>
        <row r="74">
          <cell r="A74">
            <v>42704</v>
          </cell>
          <cell r="B74">
            <v>28641014931.354103</v>
          </cell>
          <cell r="C74">
            <v>12521442272.92732</v>
          </cell>
          <cell r="D74">
            <v>6206753630.9160004</v>
          </cell>
          <cell r="E74">
            <v>1022365.94979</v>
          </cell>
          <cell r="F74">
            <v>47370233201.147209</v>
          </cell>
          <cell r="H74">
            <v>42704</v>
          </cell>
          <cell r="I74">
            <v>14</v>
          </cell>
          <cell r="J74">
            <v>60</v>
          </cell>
          <cell r="K74">
            <v>47370233201.147209</v>
          </cell>
          <cell r="L74">
            <v>1331241604.8459141</v>
          </cell>
          <cell r="M74">
            <v>1385352622.6449227</v>
          </cell>
          <cell r="N74">
            <v>-54111017.79900901</v>
          </cell>
          <cell r="P74">
            <v>42704</v>
          </cell>
          <cell r="Q74">
            <v>30379639876.2281</v>
          </cell>
          <cell r="R74">
            <v>16990593324.919109</v>
          </cell>
          <cell r="T74">
            <v>47370233201.147209</v>
          </cell>
        </row>
        <row r="75">
          <cell r="A75">
            <v>42674</v>
          </cell>
          <cell r="B75">
            <v>28681762803.838303</v>
          </cell>
          <cell r="C75">
            <v>12767457394.921942</v>
          </cell>
          <cell r="D75">
            <v>6142668175.7594004</v>
          </cell>
          <cell r="E75">
            <v>1022057.997659</v>
          </cell>
          <cell r="F75">
            <v>47592910432.517296</v>
          </cell>
          <cell r="H75">
            <v>42674</v>
          </cell>
          <cell r="I75">
            <v>14</v>
          </cell>
          <cell r="J75">
            <v>60</v>
          </cell>
          <cell r="K75">
            <v>47592910432.517296</v>
          </cell>
          <cell r="L75">
            <v>1870628081.3516898</v>
          </cell>
          <cell r="M75">
            <v>1748571038.5550685</v>
          </cell>
          <cell r="N75">
            <v>122057042.79662205</v>
          </cell>
          <cell r="P75">
            <v>42674</v>
          </cell>
          <cell r="Q75">
            <v>30440088246.4674</v>
          </cell>
          <cell r="R75">
            <v>17152822186.0499</v>
          </cell>
          <cell r="T75">
            <v>47592910432.517296</v>
          </cell>
        </row>
        <row r="76">
          <cell r="A76">
            <v>42643</v>
          </cell>
          <cell r="B76">
            <v>28751083361.939999</v>
          </cell>
          <cell r="C76">
            <v>12665219990.388033</v>
          </cell>
          <cell r="D76">
            <v>6195222860.3484011</v>
          </cell>
          <cell r="E76">
            <v>999158.90424999991</v>
          </cell>
          <cell r="F76">
            <v>47612525371.580681</v>
          </cell>
          <cell r="H76">
            <v>42643</v>
          </cell>
          <cell r="I76">
            <v>14</v>
          </cell>
          <cell r="J76">
            <v>60</v>
          </cell>
          <cell r="K76">
            <v>47612525371.580681</v>
          </cell>
          <cell r="L76">
            <v>1537524761.5654988</v>
          </cell>
          <cell r="M76">
            <v>1521882549.2283618</v>
          </cell>
          <cell r="N76">
            <v>15642212.337136999</v>
          </cell>
          <cell r="P76">
            <v>42643</v>
          </cell>
          <cell r="Q76">
            <v>30448903270.681</v>
          </cell>
          <cell r="R76">
            <v>17163622100.899681</v>
          </cell>
          <cell r="T76">
            <v>47612525371.580681</v>
          </cell>
        </row>
        <row r="77">
          <cell r="A77">
            <v>42613</v>
          </cell>
          <cell r="B77">
            <v>28700164655.1287</v>
          </cell>
          <cell r="C77">
            <v>12561057376.546389</v>
          </cell>
          <cell r="D77">
            <v>6198298311.2271004</v>
          </cell>
          <cell r="E77">
            <v>941899.62471599993</v>
          </cell>
          <cell r="F77">
            <v>47460462242.526901</v>
          </cell>
          <cell r="H77">
            <v>42613</v>
          </cell>
          <cell r="I77">
            <v>14</v>
          </cell>
          <cell r="J77">
            <v>60</v>
          </cell>
          <cell r="K77">
            <v>47460462242.526901</v>
          </cell>
          <cell r="L77">
            <v>1170121020.1424341</v>
          </cell>
          <cell r="M77">
            <v>1616257334.4553051</v>
          </cell>
          <cell r="N77">
            <v>-446136314.31287163</v>
          </cell>
          <cell r="P77">
            <v>42613</v>
          </cell>
          <cell r="Q77">
            <v>30403525642.5383</v>
          </cell>
          <cell r="R77">
            <v>17056936599.988607</v>
          </cell>
          <cell r="T77">
            <v>47460462242.526901</v>
          </cell>
        </row>
        <row r="78">
          <cell r="A78">
            <v>42582</v>
          </cell>
          <cell r="B78">
            <v>28839832536.904602</v>
          </cell>
          <cell r="C78">
            <v>12755718571.590252</v>
          </cell>
          <cell r="D78">
            <v>6177373681.3290005</v>
          </cell>
          <cell r="E78">
            <v>920572.50427100004</v>
          </cell>
          <cell r="F78">
            <v>47773845362.328133</v>
          </cell>
          <cell r="H78">
            <v>42582</v>
          </cell>
          <cell r="I78">
            <v>14</v>
          </cell>
          <cell r="J78">
            <v>60</v>
          </cell>
          <cell r="K78">
            <v>47773845362.328133</v>
          </cell>
          <cell r="L78">
            <v>1650957294.30039</v>
          </cell>
          <cell r="M78">
            <v>1180863391.7436991</v>
          </cell>
          <cell r="N78">
            <v>470093902.55669099</v>
          </cell>
          <cell r="P78">
            <v>42582</v>
          </cell>
          <cell r="Q78">
            <v>30983114818.776802</v>
          </cell>
          <cell r="R78">
            <v>16790730543.551327</v>
          </cell>
          <cell r="T78">
            <v>47773845362.328133</v>
          </cell>
        </row>
        <row r="79">
          <cell r="A79">
            <v>42551</v>
          </cell>
          <cell r="B79">
            <v>28596874664.343498</v>
          </cell>
          <cell r="C79">
            <v>12341734122.318218</v>
          </cell>
          <cell r="D79">
            <v>5509154108.4916</v>
          </cell>
          <cell r="E79">
            <v>909546.32034600002</v>
          </cell>
          <cell r="F79">
            <v>46448672441.473663</v>
          </cell>
          <cell r="H79">
            <v>42551</v>
          </cell>
          <cell r="I79">
            <v>14</v>
          </cell>
          <cell r="J79">
            <v>59</v>
          </cell>
          <cell r="K79">
            <v>46448672441.473663</v>
          </cell>
          <cell r="L79">
            <v>1330556673.7985158</v>
          </cell>
          <cell r="M79">
            <v>1293712530.7557783</v>
          </cell>
          <cell r="N79">
            <v>36844143.042737953</v>
          </cell>
          <cell r="P79">
            <v>42551</v>
          </cell>
          <cell r="Q79">
            <v>30514756062.037003</v>
          </cell>
          <cell r="R79">
            <v>15933916379.436668</v>
          </cell>
          <cell r="T79">
            <v>46448672441.473663</v>
          </cell>
        </row>
        <row r="80">
          <cell r="A80">
            <v>42521</v>
          </cell>
          <cell r="B80">
            <v>28430000161.875904</v>
          </cell>
          <cell r="C80">
            <v>12217526896.12664</v>
          </cell>
          <cell r="D80">
            <v>5457960091.8928699</v>
          </cell>
          <cell r="E80">
            <v>899614.59315999993</v>
          </cell>
          <cell r="F80">
            <v>46106386764.488571</v>
          </cell>
          <cell r="H80">
            <v>42521</v>
          </cell>
          <cell r="I80">
            <v>14</v>
          </cell>
          <cell r="J80">
            <v>59</v>
          </cell>
          <cell r="K80">
            <v>46106386764.488571</v>
          </cell>
          <cell r="L80">
            <v>1343366184.1299</v>
          </cell>
          <cell r="M80">
            <v>1230177652.1887462</v>
          </cell>
          <cell r="N80">
            <v>113188531.94115397</v>
          </cell>
          <cell r="P80">
            <v>42521</v>
          </cell>
          <cell r="Q80">
            <v>30416978701.690205</v>
          </cell>
          <cell r="R80">
            <v>15689408062.798372</v>
          </cell>
          <cell r="T80">
            <v>46106386764.488571</v>
          </cell>
        </row>
        <row r="81">
          <cell r="A81">
            <v>42490</v>
          </cell>
          <cell r="B81">
            <v>28257554416.482502</v>
          </cell>
          <cell r="C81">
            <v>12125606478.425159</v>
          </cell>
          <cell r="D81">
            <v>5438743246.1160002</v>
          </cell>
          <cell r="E81">
            <v>888286.44345000002</v>
          </cell>
          <cell r="F81">
            <v>45822792427.467094</v>
          </cell>
          <cell r="H81">
            <v>42490</v>
          </cell>
          <cell r="I81">
            <v>14</v>
          </cell>
          <cell r="J81">
            <v>59</v>
          </cell>
          <cell r="K81">
            <v>45822792427.467094</v>
          </cell>
          <cell r="L81">
            <v>1171516147.6477101</v>
          </cell>
          <cell r="M81">
            <v>1474360339.1784647</v>
          </cell>
          <cell r="N81">
            <v>-302844191.53075486</v>
          </cell>
          <cell r="P81">
            <v>42490</v>
          </cell>
          <cell r="Q81">
            <v>30158605082.2728</v>
          </cell>
          <cell r="R81">
            <v>15664187345.194309</v>
          </cell>
          <cell r="T81">
            <v>45822792427.467094</v>
          </cell>
        </row>
        <row r="82">
          <cell r="A82">
            <v>42460</v>
          </cell>
          <cell r="B82">
            <v>28342499309.677803</v>
          </cell>
          <cell r="C82">
            <v>12161656206.358608</v>
          </cell>
          <cell r="D82">
            <v>5503156990.2537003</v>
          </cell>
          <cell r="E82">
            <v>875089.21093599999</v>
          </cell>
          <cell r="F82">
            <v>46008187595.501045</v>
          </cell>
          <cell r="H82">
            <v>42460</v>
          </cell>
          <cell r="I82">
            <v>14</v>
          </cell>
          <cell r="J82">
            <v>59</v>
          </cell>
          <cell r="K82">
            <v>46008187595.501045</v>
          </cell>
          <cell r="L82">
            <v>1315130072.7663212</v>
          </cell>
          <cell r="M82">
            <v>1255707134.0301108</v>
          </cell>
          <cell r="N82">
            <v>59422938.7362101</v>
          </cell>
          <cell r="P82">
            <v>42460</v>
          </cell>
          <cell r="Q82">
            <v>30331294511.4468</v>
          </cell>
          <cell r="R82">
            <v>15676893084.054249</v>
          </cell>
          <cell r="T82">
            <v>46008187595.501045</v>
          </cell>
        </row>
        <row r="83">
          <cell r="A83">
            <v>42428</v>
          </cell>
          <cell r="B83">
            <v>28088700256.901199</v>
          </cell>
          <cell r="C83">
            <v>11977264669.502991</v>
          </cell>
          <cell r="D83">
            <v>5509869207.0818996</v>
          </cell>
          <cell r="E83">
            <v>864125.70219999994</v>
          </cell>
          <cell r="F83">
            <v>45576698259.188293</v>
          </cell>
          <cell r="H83">
            <v>42428</v>
          </cell>
          <cell r="I83">
            <v>14</v>
          </cell>
          <cell r="J83">
            <v>59</v>
          </cell>
          <cell r="K83">
            <v>45576698259.188293</v>
          </cell>
          <cell r="L83">
            <v>1119483074.5466807</v>
          </cell>
          <cell r="M83">
            <v>1127552809.0643458</v>
          </cell>
          <cell r="N83">
            <v>-8069734.5176649857</v>
          </cell>
          <cell r="P83">
            <v>42428</v>
          </cell>
          <cell r="Q83">
            <v>30193768261.5448</v>
          </cell>
          <cell r="R83">
            <v>15382929997.643494</v>
          </cell>
          <cell r="T83">
            <v>45576698259.188293</v>
          </cell>
        </row>
        <row r="84">
          <cell r="A84">
            <v>42400</v>
          </cell>
          <cell r="B84">
            <v>27970080067.734501</v>
          </cell>
          <cell r="C84">
            <v>11972434154.4949</v>
          </cell>
          <cell r="D84">
            <v>5514839072.8491001</v>
          </cell>
          <cell r="E84">
            <v>847888.08317400003</v>
          </cell>
          <cell r="F84">
            <v>45458201183.161682</v>
          </cell>
          <cell r="H84">
            <v>42400</v>
          </cell>
          <cell r="I84">
            <v>14</v>
          </cell>
          <cell r="J84">
            <v>59</v>
          </cell>
          <cell r="K84">
            <v>45458201183.161682</v>
          </cell>
          <cell r="L84">
            <v>1200711307.620331</v>
          </cell>
          <cell r="M84">
            <v>1328291770.4264081</v>
          </cell>
          <cell r="N84">
            <v>-127580462.80607702</v>
          </cell>
          <cell r="P84">
            <v>42400</v>
          </cell>
          <cell r="Q84">
            <v>30038887881.5495</v>
          </cell>
          <cell r="R84">
            <v>15419313301.612171</v>
          </cell>
          <cell r="T84">
            <v>45458201183.161682</v>
          </cell>
        </row>
        <row r="85">
          <cell r="A85">
            <v>42369</v>
          </cell>
          <cell r="B85">
            <v>27884914533.369797</v>
          </cell>
          <cell r="C85">
            <v>12096388266.759579</v>
          </cell>
          <cell r="D85">
            <v>5627058409.4399004</v>
          </cell>
          <cell r="E85">
            <v>10081376.109999999</v>
          </cell>
          <cell r="F85">
            <v>45618442585.679283</v>
          </cell>
          <cell r="H85">
            <v>42369</v>
          </cell>
          <cell r="I85">
            <v>14</v>
          </cell>
          <cell r="J85">
            <v>59</v>
          </cell>
          <cell r="K85">
            <v>45618442585.679283</v>
          </cell>
          <cell r="L85">
            <v>1442847936.1087658</v>
          </cell>
          <cell r="M85">
            <v>1798308150.2113562</v>
          </cell>
          <cell r="N85">
            <v>-355460214.10259008</v>
          </cell>
          <cell r="P85">
            <v>42369</v>
          </cell>
          <cell r="Q85">
            <v>29896061156.938202</v>
          </cell>
          <cell r="R85">
            <v>15722381428.741079</v>
          </cell>
          <cell r="T85">
            <v>45618442585.679283</v>
          </cell>
        </row>
        <row r="86">
          <cell r="A86">
            <v>42338</v>
          </cell>
          <cell r="B86">
            <v>28035264179.445099</v>
          </cell>
          <cell r="C86">
            <v>12333172868.540571</v>
          </cell>
          <cell r="D86">
            <v>5705729360.9873991</v>
          </cell>
          <cell r="E86">
            <v>12925733.241179999</v>
          </cell>
          <cell r="F86">
            <v>46087092142.214256</v>
          </cell>
          <cell r="H86">
            <v>42338</v>
          </cell>
          <cell r="I86">
            <v>14</v>
          </cell>
          <cell r="J86">
            <v>59</v>
          </cell>
          <cell r="K86">
            <v>46087092142.214256</v>
          </cell>
          <cell r="L86">
            <v>1260134243.5897772</v>
          </cell>
          <cell r="M86">
            <v>1321267947.6085591</v>
          </cell>
          <cell r="N86">
            <v>-61133704.018781982</v>
          </cell>
          <cell r="P86">
            <v>42338</v>
          </cell>
          <cell r="Q86">
            <v>29910945912.359997</v>
          </cell>
          <cell r="R86">
            <v>16176146229.85425</v>
          </cell>
          <cell r="T86">
            <v>46087092142.214256</v>
          </cell>
        </row>
        <row r="87">
          <cell r="A87">
            <v>42308</v>
          </cell>
          <cell r="B87">
            <v>27835490927.750801</v>
          </cell>
          <cell r="C87">
            <v>12413829205.800322</v>
          </cell>
          <cell r="D87">
            <v>5697681529.5438995</v>
          </cell>
          <cell r="E87">
            <v>12952766.1076</v>
          </cell>
          <cell r="F87">
            <v>45959954429.202621</v>
          </cell>
          <cell r="H87">
            <v>42308</v>
          </cell>
          <cell r="I87">
            <v>14</v>
          </cell>
          <cell r="J87">
            <v>59</v>
          </cell>
          <cell r="K87">
            <v>45959954429.202621</v>
          </cell>
          <cell r="L87">
            <v>1460853131.013526</v>
          </cell>
          <cell r="M87">
            <v>1521309000.0992885</v>
          </cell>
          <cell r="N87">
            <v>-60455869.085762039</v>
          </cell>
          <cell r="P87">
            <v>42308</v>
          </cell>
          <cell r="Q87">
            <v>29732415124.247398</v>
          </cell>
          <cell r="R87">
            <v>16227539304.955219</v>
          </cell>
          <cell r="T87">
            <v>45959954429.202621</v>
          </cell>
        </row>
        <row r="88">
          <cell r="A88">
            <v>42277</v>
          </cell>
          <cell r="B88">
            <v>27711752355.9874</v>
          </cell>
          <cell r="C88">
            <v>12626184518.250931</v>
          </cell>
          <cell r="D88">
            <v>5588815910.1000004</v>
          </cell>
          <cell r="E88">
            <v>13364879.629999999</v>
          </cell>
          <cell r="F88">
            <v>45940117663.96833</v>
          </cell>
          <cell r="H88">
            <v>42277</v>
          </cell>
          <cell r="I88">
            <v>14</v>
          </cell>
          <cell r="J88">
            <v>59</v>
          </cell>
          <cell r="K88">
            <v>45940117663.96833</v>
          </cell>
          <cell r="L88">
            <v>1313311639.2779088</v>
          </cell>
          <cell r="M88">
            <v>1459773671.7432959</v>
          </cell>
          <cell r="N88">
            <v>-146462032.46538702</v>
          </cell>
          <cell r="P88">
            <v>42277</v>
          </cell>
          <cell r="Q88">
            <v>29910408493.522602</v>
          </cell>
          <cell r="R88">
            <v>16029709170.445728</v>
          </cell>
          <cell r="T88">
            <v>45940117663.96833</v>
          </cell>
        </row>
        <row r="89">
          <cell r="A89">
            <v>42247</v>
          </cell>
          <cell r="B89">
            <v>27823078743.8927</v>
          </cell>
          <cell r="C89">
            <v>12776294365.672981</v>
          </cell>
          <cell r="D89">
            <v>5540320706.6835995</v>
          </cell>
          <cell r="E89">
            <v>15285618.069400001</v>
          </cell>
          <cell r="F89">
            <v>46154979434.318672</v>
          </cell>
          <cell r="H89">
            <v>42247</v>
          </cell>
          <cell r="I89">
            <v>14</v>
          </cell>
          <cell r="J89">
            <v>59</v>
          </cell>
          <cell r="K89">
            <v>46154979434.318672</v>
          </cell>
          <cell r="L89">
            <v>1490411127.4007699</v>
          </cell>
          <cell r="M89">
            <v>1720908125.4393768</v>
          </cell>
          <cell r="N89">
            <v>-230496998.03860685</v>
          </cell>
          <cell r="P89">
            <v>42247</v>
          </cell>
          <cell r="Q89">
            <v>30049584650.151703</v>
          </cell>
          <cell r="R89">
            <v>16105394784.166981</v>
          </cell>
          <cell r="T89">
            <v>46154979434.318672</v>
          </cell>
        </row>
        <row r="90">
          <cell r="A90">
            <v>42216</v>
          </cell>
          <cell r="B90">
            <v>28165145355.648701</v>
          </cell>
          <cell r="C90">
            <v>12941421311.590282</v>
          </cell>
          <cell r="D90">
            <v>5705077132.5432796</v>
          </cell>
          <cell r="E90">
            <v>15250826.133000001</v>
          </cell>
          <cell r="F90">
            <v>46826894625.915253</v>
          </cell>
          <cell r="H90">
            <v>42216</v>
          </cell>
          <cell r="I90">
            <v>14</v>
          </cell>
          <cell r="J90">
            <v>59</v>
          </cell>
          <cell r="K90">
            <v>46826894625.915253</v>
          </cell>
          <cell r="L90">
            <v>1390944466.693352</v>
          </cell>
          <cell r="M90">
            <v>1248320773.947542</v>
          </cell>
          <cell r="N90">
            <v>142623692.74581006</v>
          </cell>
          <cell r="P90">
            <v>42216</v>
          </cell>
          <cell r="Q90">
            <v>30284358829.760002</v>
          </cell>
          <cell r="R90">
            <v>16542535796.155262</v>
          </cell>
          <cell r="T90">
            <v>46826894625.915253</v>
          </cell>
        </row>
        <row r="91">
          <cell r="A91">
            <v>42185</v>
          </cell>
          <cell r="B91">
            <v>28147584818.1134</v>
          </cell>
          <cell r="C91">
            <v>12849325921.016809</v>
          </cell>
          <cell r="D91">
            <v>5721211506.8973999</v>
          </cell>
          <cell r="E91">
            <v>15330464.543499999</v>
          </cell>
          <cell r="F91">
            <v>46733452710.571114</v>
          </cell>
          <cell r="H91">
            <v>42185</v>
          </cell>
          <cell r="I91">
            <v>14</v>
          </cell>
          <cell r="J91">
            <v>59</v>
          </cell>
          <cell r="K91">
            <v>46733452710.571114</v>
          </cell>
          <cell r="L91">
            <v>1149326449.272979</v>
          </cell>
          <cell r="M91">
            <v>1149009966.891645</v>
          </cell>
          <cell r="N91">
            <v>316482.38133409619</v>
          </cell>
          <cell r="P91">
            <v>42185</v>
          </cell>
          <cell r="Q91">
            <v>30172662212.416004</v>
          </cell>
          <cell r="R91">
            <v>16560790498.155109</v>
          </cell>
          <cell r="T91">
            <v>46733452710.571114</v>
          </cell>
        </row>
        <row r="92">
          <cell r="A92">
            <v>42155</v>
          </cell>
          <cell r="B92">
            <v>28167188434.9692</v>
          </cell>
          <cell r="C92">
            <v>12805210932.961649</v>
          </cell>
          <cell r="D92">
            <v>5736290258.6131001</v>
          </cell>
          <cell r="E92">
            <v>15338962.472199999</v>
          </cell>
          <cell r="F92">
            <v>46724028589.016144</v>
          </cell>
          <cell r="H92">
            <v>42155</v>
          </cell>
          <cell r="I92">
            <v>14</v>
          </cell>
          <cell r="J92">
            <v>59</v>
          </cell>
          <cell r="K92">
            <v>46724028589.016144</v>
          </cell>
          <cell r="L92">
            <v>1287393450.2033207</v>
          </cell>
          <cell r="M92">
            <v>1213438746.3453941</v>
          </cell>
          <cell r="N92">
            <v>73954703.857926995</v>
          </cell>
          <cell r="P92">
            <v>42155</v>
          </cell>
          <cell r="Q92">
            <v>30044211123.475899</v>
          </cell>
          <cell r="R92">
            <v>16679817465.540253</v>
          </cell>
          <cell r="T92">
            <v>46724028589.016144</v>
          </cell>
        </row>
        <row r="93">
          <cell r="A93">
            <v>42124</v>
          </cell>
          <cell r="B93">
            <v>28221274261.332699</v>
          </cell>
          <cell r="C93">
            <v>12825257102.911343</v>
          </cell>
          <cell r="D93">
            <v>5705220482.4893999</v>
          </cell>
          <cell r="E93">
            <v>16034072.922499999</v>
          </cell>
          <cell r="F93">
            <v>46767785919.655945</v>
          </cell>
          <cell r="H93">
            <v>42124</v>
          </cell>
          <cell r="I93">
            <v>14</v>
          </cell>
          <cell r="J93">
            <v>59</v>
          </cell>
          <cell r="K93">
            <v>46767785919.655945</v>
          </cell>
          <cell r="L93">
            <v>1341377068.017498</v>
          </cell>
          <cell r="M93">
            <v>1036785852.8316158</v>
          </cell>
          <cell r="N93">
            <v>304591215.18588227</v>
          </cell>
          <cell r="P93">
            <v>42124</v>
          </cell>
          <cell r="Q93">
            <v>30092418762.7019</v>
          </cell>
          <cell r="R93">
            <v>16675367156.954041</v>
          </cell>
          <cell r="T93">
            <v>46767785919.655945</v>
          </cell>
        </row>
        <row r="94">
          <cell r="A94">
            <v>42094</v>
          </cell>
          <cell r="B94">
            <v>28005511320.2216</v>
          </cell>
          <cell r="C94">
            <v>12644661129.019539</v>
          </cell>
          <cell r="D94">
            <v>5673356742.9507999</v>
          </cell>
          <cell r="E94">
            <v>15952990.830600001</v>
          </cell>
          <cell r="F94">
            <v>46339482183.022545</v>
          </cell>
          <cell r="H94">
            <v>42094</v>
          </cell>
          <cell r="I94">
            <v>14</v>
          </cell>
          <cell r="J94">
            <v>59</v>
          </cell>
          <cell r="K94">
            <v>46339482183.022545</v>
          </cell>
          <cell r="L94">
            <v>1478785890.989764</v>
          </cell>
          <cell r="M94">
            <v>1203478574.5543253</v>
          </cell>
          <cell r="N94">
            <v>275307316.43543899</v>
          </cell>
          <cell r="P94">
            <v>42094</v>
          </cell>
          <cell r="Q94">
            <v>29938567006.095901</v>
          </cell>
          <cell r="R94">
            <v>16400915176.92664</v>
          </cell>
          <cell r="T94">
            <v>46339482183.022545</v>
          </cell>
        </row>
        <row r="95">
          <cell r="A95">
            <v>42063</v>
          </cell>
          <cell r="B95">
            <v>27862135844.713001</v>
          </cell>
          <cell r="C95">
            <v>12590208239.990011</v>
          </cell>
          <cell r="D95">
            <v>5680752971.4004993</v>
          </cell>
          <cell r="E95">
            <v>15816241.25</v>
          </cell>
          <cell r="F95">
            <v>46148913297.353508</v>
          </cell>
          <cell r="H95">
            <v>42063</v>
          </cell>
          <cell r="I95">
            <v>14</v>
          </cell>
          <cell r="J95">
            <v>59</v>
          </cell>
          <cell r="K95">
            <v>46148913297.353508</v>
          </cell>
          <cell r="L95">
            <v>1046207552.4892521</v>
          </cell>
          <cell r="M95">
            <v>949224452.59034407</v>
          </cell>
          <cell r="N95">
            <v>96983099.898908213</v>
          </cell>
          <cell r="P95">
            <v>42063</v>
          </cell>
          <cell r="Q95">
            <v>29675059276.793102</v>
          </cell>
          <cell r="R95">
            <v>16473854020.56041</v>
          </cell>
          <cell r="T95">
            <v>46148913297.353508</v>
          </cell>
        </row>
        <row r="96">
          <cell r="A96">
            <v>42035</v>
          </cell>
          <cell r="B96">
            <v>27748900504.034595</v>
          </cell>
          <cell r="C96">
            <v>12380415296.543243</v>
          </cell>
          <cell r="D96">
            <v>5623644909.0879002</v>
          </cell>
          <cell r="F96">
            <v>45752960709.665733</v>
          </cell>
          <cell r="H96">
            <v>42035</v>
          </cell>
          <cell r="I96">
            <v>12</v>
          </cell>
          <cell r="J96">
            <v>55</v>
          </cell>
          <cell r="K96">
            <v>45752960709.665733</v>
          </cell>
          <cell r="L96">
            <v>1243544750.7455649</v>
          </cell>
          <cell r="M96">
            <v>1149521035.9845355</v>
          </cell>
          <cell r="N96">
            <v>94023714.761029869</v>
          </cell>
          <cell r="P96">
            <v>42035</v>
          </cell>
          <cell r="Q96">
            <v>29622809122.4384</v>
          </cell>
          <cell r="R96">
            <v>16130151587.227341</v>
          </cell>
          <cell r="T96">
            <v>45752960709.665733</v>
          </cell>
        </row>
        <row r="97">
          <cell r="A97">
            <v>42004</v>
          </cell>
          <cell r="B97">
            <v>27689402096.1208</v>
          </cell>
          <cell r="C97">
            <v>12276543941.866768</v>
          </cell>
          <cell r="D97">
            <v>5660936970.7287989</v>
          </cell>
          <cell r="F97">
            <v>45626883008.716385</v>
          </cell>
          <cell r="H97">
            <v>42004</v>
          </cell>
          <cell r="I97">
            <v>12</v>
          </cell>
          <cell r="J97">
            <v>55</v>
          </cell>
          <cell r="K97">
            <v>45626883008.716385</v>
          </cell>
          <cell r="L97">
            <v>1543800517.1681678</v>
          </cell>
          <cell r="M97">
            <v>1445321913.8316851</v>
          </cell>
          <cell r="N97">
            <v>98478603.336482987</v>
          </cell>
          <cell r="P97">
            <v>42004</v>
          </cell>
          <cell r="Q97">
            <v>29501905988.684303</v>
          </cell>
          <cell r="R97">
            <v>16124977020.032068</v>
          </cell>
          <cell r="T97">
            <v>45626883008.716385</v>
          </cell>
        </row>
        <row r="98">
          <cell r="A98">
            <v>41973</v>
          </cell>
          <cell r="B98">
            <v>27735400219.827</v>
          </cell>
          <cell r="C98">
            <v>12418505836.865658</v>
          </cell>
          <cell r="D98">
            <v>5701239031.9490004</v>
          </cell>
          <cell r="F98">
            <v>45855145088.64167</v>
          </cell>
          <cell r="H98">
            <v>41973</v>
          </cell>
          <cell r="I98">
            <v>12</v>
          </cell>
          <cell r="J98">
            <v>54</v>
          </cell>
          <cell r="K98">
            <v>45855145088.64167</v>
          </cell>
          <cell r="L98">
            <v>1458712463.8749752</v>
          </cell>
          <cell r="M98">
            <v>1117591304.3183787</v>
          </cell>
          <cell r="N98">
            <v>341121159.55659658</v>
          </cell>
          <cell r="P98">
            <v>41973</v>
          </cell>
          <cell r="Q98">
            <v>29474944110.735001</v>
          </cell>
          <cell r="R98">
            <v>16380200977.906656</v>
          </cell>
          <cell r="T98">
            <v>45855145088.64167</v>
          </cell>
        </row>
        <row r="99">
          <cell r="A99">
            <v>41943</v>
          </cell>
          <cell r="B99">
            <v>27825304282.299099</v>
          </cell>
          <cell r="C99">
            <v>11997370911.269411</v>
          </cell>
          <cell r="D99">
            <v>5645766093.3592005</v>
          </cell>
          <cell r="F99">
            <v>45468441286.927711</v>
          </cell>
          <cell r="H99">
            <v>41943</v>
          </cell>
          <cell r="I99">
            <v>12</v>
          </cell>
          <cell r="J99">
            <v>54</v>
          </cell>
          <cell r="K99">
            <v>45468441286.927711</v>
          </cell>
          <cell r="L99">
            <v>1415757068.7294919</v>
          </cell>
          <cell r="M99">
            <v>1119641478.5558019</v>
          </cell>
          <cell r="N99">
            <v>296115590.17368996</v>
          </cell>
          <cell r="P99">
            <v>41943</v>
          </cell>
          <cell r="Q99">
            <v>29158343365.982899</v>
          </cell>
          <cell r="R99">
            <v>16310097920.944809</v>
          </cell>
          <cell r="T99">
            <v>45468441286.927711</v>
          </cell>
        </row>
        <row r="100">
          <cell r="A100">
            <v>41912</v>
          </cell>
          <cell r="B100">
            <v>27722190933.855598</v>
          </cell>
          <cell r="C100">
            <v>11856622804.494019</v>
          </cell>
          <cell r="D100">
            <v>5644332232.2511005</v>
          </cell>
          <cell r="F100">
            <v>45223145970.600716</v>
          </cell>
          <cell r="H100">
            <v>41912</v>
          </cell>
          <cell r="I100">
            <v>12</v>
          </cell>
          <cell r="J100">
            <v>54</v>
          </cell>
          <cell r="K100">
            <v>45223145970.600716</v>
          </cell>
          <cell r="L100">
            <v>1235469769.120178</v>
          </cell>
          <cell r="M100">
            <v>1093360215.6771376</v>
          </cell>
          <cell r="N100">
            <v>142109553.44304001</v>
          </cell>
          <cell r="P100">
            <v>41912</v>
          </cell>
          <cell r="Q100">
            <v>29061881012.155598</v>
          </cell>
          <cell r="R100">
            <v>16161264958.44512</v>
          </cell>
          <cell r="T100">
            <v>45223145970.600716</v>
          </cell>
        </row>
        <row r="101">
          <cell r="A101">
            <v>41882</v>
          </cell>
          <cell r="B101">
            <v>27685669333.5191</v>
          </cell>
          <cell r="C101">
            <v>11766836084.736101</v>
          </cell>
          <cell r="D101">
            <v>5692084612.0166998</v>
          </cell>
          <cell r="F101">
            <v>45144590030.271889</v>
          </cell>
          <cell r="H101">
            <v>41882</v>
          </cell>
          <cell r="I101">
            <v>12</v>
          </cell>
          <cell r="J101">
            <v>54</v>
          </cell>
          <cell r="K101">
            <v>45144590030.271889</v>
          </cell>
          <cell r="L101">
            <v>1154750745.9545169</v>
          </cell>
          <cell r="M101">
            <v>1061152279.623454</v>
          </cell>
          <cell r="N101">
            <v>93598466.331062973</v>
          </cell>
          <cell r="P101">
            <v>41882</v>
          </cell>
          <cell r="Q101">
            <v>28951327404.721302</v>
          </cell>
          <cell r="R101">
            <v>16193262625.5506</v>
          </cell>
          <cell r="T101">
            <v>45144590030.271889</v>
          </cell>
        </row>
        <row r="102">
          <cell r="A102">
            <v>41851</v>
          </cell>
          <cell r="B102">
            <v>27670985239.145199</v>
          </cell>
          <cell r="C102">
            <v>11689056185.827808</v>
          </cell>
          <cell r="D102">
            <v>5678463189.6650991</v>
          </cell>
          <cell r="F102">
            <v>45038504614.638107</v>
          </cell>
          <cell r="H102">
            <v>41851</v>
          </cell>
          <cell r="I102">
            <v>12</v>
          </cell>
          <cell r="J102">
            <v>54</v>
          </cell>
          <cell r="K102">
            <v>45038504614.638107</v>
          </cell>
          <cell r="L102">
            <v>1350247763.7296488</v>
          </cell>
          <cell r="M102">
            <v>1743531330.1879251</v>
          </cell>
          <cell r="N102">
            <v>-393283566.45827603</v>
          </cell>
          <cell r="P102">
            <v>41851</v>
          </cell>
          <cell r="Q102">
            <v>28932167440.714497</v>
          </cell>
          <cell r="R102">
            <v>16106337173.923607</v>
          </cell>
          <cell r="T102">
            <v>45038504614.638107</v>
          </cell>
        </row>
        <row r="103">
          <cell r="A103">
            <v>41820</v>
          </cell>
          <cell r="B103">
            <v>28268109898.708397</v>
          </cell>
          <cell r="C103">
            <v>11603272498.404779</v>
          </cell>
          <cell r="D103">
            <v>5699328118.4013996</v>
          </cell>
          <cell r="F103">
            <v>45570710515.514572</v>
          </cell>
          <cell r="H103">
            <v>41820</v>
          </cell>
          <cell r="I103">
            <v>12</v>
          </cell>
          <cell r="J103">
            <v>54</v>
          </cell>
          <cell r="K103">
            <v>45570710515.514572</v>
          </cell>
          <cell r="L103">
            <v>1693952613.8166914</v>
          </cell>
          <cell r="M103">
            <v>1014753024.125813</v>
          </cell>
          <cell r="N103">
            <v>679199589.69087791</v>
          </cell>
          <cell r="P103">
            <v>41820</v>
          </cell>
          <cell r="Q103">
            <v>29522119970.438099</v>
          </cell>
          <cell r="R103">
            <v>16048590545.076479</v>
          </cell>
          <cell r="T103">
            <v>45570710515.514572</v>
          </cell>
        </row>
        <row r="104">
          <cell r="A104">
            <v>41790</v>
          </cell>
          <cell r="B104">
            <v>27716196949.276001</v>
          </cell>
          <cell r="C104">
            <v>11517263914.20159</v>
          </cell>
          <cell r="D104">
            <v>6853284683.9544992</v>
          </cell>
          <cell r="F104">
            <v>46086745547.432083</v>
          </cell>
          <cell r="H104">
            <v>41790</v>
          </cell>
          <cell r="I104">
            <v>12</v>
          </cell>
          <cell r="J104">
            <v>54</v>
          </cell>
          <cell r="K104">
            <v>46086745547.432083</v>
          </cell>
          <cell r="L104">
            <v>1545046643.0891812</v>
          </cell>
          <cell r="M104">
            <v>1153800845.3609302</v>
          </cell>
          <cell r="N104">
            <v>391245797.72825092</v>
          </cell>
          <cell r="P104">
            <v>41790</v>
          </cell>
          <cell r="Q104">
            <v>28973760207.7925</v>
          </cell>
          <cell r="R104">
            <v>17112985339.639589</v>
          </cell>
          <cell r="T104">
            <v>46086745547.432083</v>
          </cell>
        </row>
        <row r="105">
          <cell r="A105">
            <v>41759</v>
          </cell>
          <cell r="B105">
            <v>27526985745.805702</v>
          </cell>
          <cell r="C105">
            <v>11323460746.654482</v>
          </cell>
          <cell r="D105">
            <v>5589058354.8137007</v>
          </cell>
          <cell r="F105">
            <v>44439504847.27388</v>
          </cell>
          <cell r="H105">
            <v>41759</v>
          </cell>
          <cell r="I105">
            <v>12</v>
          </cell>
          <cell r="J105">
            <v>54</v>
          </cell>
          <cell r="K105">
            <v>44439504847.27388</v>
          </cell>
          <cell r="L105">
            <v>1273993792.6761703</v>
          </cell>
          <cell r="M105">
            <v>1206757774.1388211</v>
          </cell>
          <cell r="N105">
            <v>67236018.537348986</v>
          </cell>
          <cell r="P105">
            <v>41759</v>
          </cell>
          <cell r="Q105">
            <v>28816974803.1036</v>
          </cell>
          <cell r="R105">
            <v>15622530044.170279</v>
          </cell>
          <cell r="T105">
            <v>44439504847.27388</v>
          </cell>
        </row>
        <row r="106">
          <cell r="A106">
            <v>41729</v>
          </cell>
          <cell r="B106">
            <v>27493206044.582596</v>
          </cell>
          <cell r="C106">
            <v>11296571371.896151</v>
          </cell>
          <cell r="D106">
            <v>5524908805.4033003</v>
          </cell>
          <cell r="F106">
            <v>44314686221.88205</v>
          </cell>
          <cell r="H106">
            <v>41729</v>
          </cell>
          <cell r="I106">
            <v>12</v>
          </cell>
          <cell r="J106">
            <v>54</v>
          </cell>
          <cell r="K106">
            <v>44314686221.88205</v>
          </cell>
          <cell r="L106">
            <v>1180232644.243108</v>
          </cell>
          <cell r="M106">
            <v>1198650936.3673635</v>
          </cell>
          <cell r="N106">
            <v>-18418292.124255564</v>
          </cell>
          <cell r="P106">
            <v>41729</v>
          </cell>
          <cell r="Q106">
            <v>28901467158.048302</v>
          </cell>
          <cell r="R106">
            <v>15413219063.83375</v>
          </cell>
          <cell r="T106">
            <v>44314686221.88205</v>
          </cell>
        </row>
        <row r="107">
          <cell r="A107">
            <v>41698</v>
          </cell>
          <cell r="B107">
            <v>27407411896.3414</v>
          </cell>
          <cell r="C107">
            <v>11316013516.72267</v>
          </cell>
          <cell r="D107">
            <v>5507954359.9012003</v>
          </cell>
          <cell r="F107">
            <v>44231379772.965271</v>
          </cell>
          <cell r="H107">
            <v>41698</v>
          </cell>
          <cell r="I107">
            <v>12</v>
          </cell>
          <cell r="J107">
            <v>54</v>
          </cell>
          <cell r="K107">
            <v>44231379772.965271</v>
          </cell>
          <cell r="L107">
            <v>1338822827.2458539</v>
          </cell>
          <cell r="M107">
            <v>1196694237.6283648</v>
          </cell>
          <cell r="N107">
            <v>142128589.61748964</v>
          </cell>
          <cell r="P107">
            <v>41698</v>
          </cell>
          <cell r="Q107">
            <v>28959648349.677399</v>
          </cell>
          <cell r="R107">
            <v>15271731423.28787</v>
          </cell>
          <cell r="T107">
            <v>44231379772.965271</v>
          </cell>
        </row>
        <row r="108">
          <cell r="A108">
            <v>41670</v>
          </cell>
          <cell r="B108">
            <v>27238624537.188801</v>
          </cell>
          <cell r="C108">
            <v>11222892999.295092</v>
          </cell>
          <cell r="D108">
            <v>5410459834.2531004</v>
          </cell>
          <cell r="F108">
            <v>43871977370.736992</v>
          </cell>
          <cell r="H108">
            <v>41670</v>
          </cell>
          <cell r="I108">
            <v>12</v>
          </cell>
          <cell r="J108">
            <v>54</v>
          </cell>
          <cell r="K108">
            <v>43871977370.736992</v>
          </cell>
          <cell r="L108">
            <v>1411771091.1768217</v>
          </cell>
          <cell r="M108">
            <v>1265003957.4077504</v>
          </cell>
          <cell r="N108">
            <v>146767133.7690717</v>
          </cell>
          <cell r="P108">
            <v>41670</v>
          </cell>
          <cell r="Q108">
            <v>28784494338.093899</v>
          </cell>
          <cell r="R108">
            <v>15087483032.643091</v>
          </cell>
          <cell r="T108">
            <v>43871977370.736992</v>
          </cell>
        </row>
        <row r="109">
          <cell r="A109">
            <v>41639</v>
          </cell>
          <cell r="B109">
            <v>27345814240.880402</v>
          </cell>
          <cell r="C109">
            <v>11145380172.011568</v>
          </cell>
          <cell r="D109">
            <v>5426164760.3932991</v>
          </cell>
          <cell r="F109">
            <v>43917359173.285271</v>
          </cell>
          <cell r="H109">
            <v>41639</v>
          </cell>
          <cell r="I109">
            <v>12</v>
          </cell>
          <cell r="J109">
            <v>54</v>
          </cell>
          <cell r="K109">
            <v>43917359173.285271</v>
          </cell>
          <cell r="L109">
            <v>1603959618.5847259</v>
          </cell>
          <cell r="M109">
            <v>1780941747.167824</v>
          </cell>
          <cell r="N109">
            <v>-176982128.58309805</v>
          </cell>
          <cell r="P109">
            <v>41639</v>
          </cell>
          <cell r="Q109">
            <v>28881081912.648502</v>
          </cell>
          <cell r="R109">
            <v>15036277260.636766</v>
          </cell>
          <cell r="T109">
            <v>43917359173.285271</v>
          </cell>
        </row>
        <row r="110">
          <cell r="A110">
            <v>41608</v>
          </cell>
          <cell r="B110">
            <v>27523686010.432201</v>
          </cell>
          <cell r="C110">
            <v>10955057455.927483</v>
          </cell>
          <cell r="D110">
            <v>5339529481.9465008</v>
          </cell>
          <cell r="F110">
            <v>43818272948.306168</v>
          </cell>
          <cell r="H110">
            <v>41608</v>
          </cell>
          <cell r="I110">
            <v>12</v>
          </cell>
          <cell r="J110">
            <v>54</v>
          </cell>
          <cell r="K110">
            <v>43818272948.306168</v>
          </cell>
          <cell r="L110">
            <v>1437643861.9437764</v>
          </cell>
          <cell r="M110">
            <v>1409222051.5705421</v>
          </cell>
          <cell r="N110">
            <v>28421810.373233743</v>
          </cell>
          <cell r="P110">
            <v>41608</v>
          </cell>
          <cell r="Q110">
            <v>28977829818.382404</v>
          </cell>
          <cell r="R110">
            <v>14840443129.923782</v>
          </cell>
          <cell r="T110">
            <v>43818272948.306168</v>
          </cell>
        </row>
        <row r="111">
          <cell r="A111">
            <v>41578</v>
          </cell>
          <cell r="B111">
            <v>27672616542.0093</v>
          </cell>
          <cell r="C111">
            <v>10937071338.042322</v>
          </cell>
          <cell r="D111">
            <v>5308074513.5599003</v>
          </cell>
          <cell r="F111">
            <v>43917762393.611519</v>
          </cell>
          <cell r="H111">
            <v>41578</v>
          </cell>
          <cell r="I111">
            <v>12</v>
          </cell>
          <cell r="J111">
            <v>54</v>
          </cell>
          <cell r="K111">
            <v>43917762393.611519</v>
          </cell>
          <cell r="L111">
            <v>1513124487.5906484</v>
          </cell>
          <cell r="M111">
            <v>1439316877.2725885</v>
          </cell>
          <cell r="N111">
            <v>73807610.318060011</v>
          </cell>
          <cell r="P111">
            <v>41578</v>
          </cell>
          <cell r="Q111">
            <v>29048889746.4916</v>
          </cell>
          <cell r="R111">
            <v>14868872647.119921</v>
          </cell>
          <cell r="T111">
            <v>43917762393.611519</v>
          </cell>
        </row>
        <row r="112">
          <cell r="A112">
            <v>41547</v>
          </cell>
          <cell r="B112">
            <v>27707722872.011703</v>
          </cell>
          <cell r="C112">
            <v>10849411890.933863</v>
          </cell>
          <cell r="D112">
            <v>5193943201.3719997</v>
          </cell>
          <cell r="F112">
            <v>43751077964.317566</v>
          </cell>
          <cell r="H112">
            <v>41547</v>
          </cell>
          <cell r="I112">
            <v>12</v>
          </cell>
          <cell r="J112">
            <v>54</v>
          </cell>
          <cell r="K112">
            <v>43751077964.317566</v>
          </cell>
          <cell r="L112">
            <v>1686028125.8354766</v>
          </cell>
          <cell r="M112">
            <v>1307189881.5803387</v>
          </cell>
          <cell r="N112">
            <v>378838244.25513744</v>
          </cell>
          <cell r="P112">
            <v>41547</v>
          </cell>
          <cell r="Q112">
            <v>29118138281.916603</v>
          </cell>
          <cell r="R112">
            <v>14632939682.400961</v>
          </cell>
          <cell r="T112">
            <v>43751077964.317566</v>
          </cell>
        </row>
        <row r="113">
          <cell r="A113">
            <v>41517</v>
          </cell>
          <cell r="B113">
            <v>27636833209.122002</v>
          </cell>
          <cell r="C113">
            <v>10542712897.2731</v>
          </cell>
          <cell r="D113">
            <v>4993243840.908</v>
          </cell>
          <cell r="F113">
            <v>43172789947.303108</v>
          </cell>
          <cell r="H113">
            <v>41517</v>
          </cell>
          <cell r="I113">
            <v>12</v>
          </cell>
          <cell r="J113">
            <v>54</v>
          </cell>
          <cell r="K113">
            <v>43172789947.303108</v>
          </cell>
          <cell r="L113">
            <v>1454276247.1777892</v>
          </cell>
          <cell r="M113">
            <v>1933969091.2167451</v>
          </cell>
          <cell r="N113">
            <v>-479692844.03895593</v>
          </cell>
          <cell r="P113">
            <v>41517</v>
          </cell>
          <cell r="Q113">
            <v>28813569758.846901</v>
          </cell>
          <cell r="R113">
            <v>14359220188.456198</v>
          </cell>
          <cell r="T113">
            <v>43172789947.303108</v>
          </cell>
        </row>
        <row r="114">
          <cell r="A114">
            <v>41486</v>
          </cell>
          <cell r="B114">
            <v>27974055057.631897</v>
          </cell>
          <cell r="C114">
            <v>10770086036.860352</v>
          </cell>
          <cell r="D114">
            <v>5041020321.5946007</v>
          </cell>
          <cell r="F114">
            <v>43785161416.086853</v>
          </cell>
          <cell r="H114">
            <v>41486</v>
          </cell>
          <cell r="I114">
            <v>12</v>
          </cell>
          <cell r="J114">
            <v>54</v>
          </cell>
          <cell r="K114">
            <v>43785161416.086853</v>
          </cell>
          <cell r="L114">
            <v>1505046219.7910376</v>
          </cell>
          <cell r="M114">
            <v>1848413234.0535641</v>
          </cell>
          <cell r="N114">
            <v>-343367014.26252675</v>
          </cell>
          <cell r="P114">
            <v>41486</v>
          </cell>
          <cell r="Q114">
            <v>29274425897.500401</v>
          </cell>
          <cell r="R114">
            <v>14510735518.586452</v>
          </cell>
          <cell r="T114">
            <v>43785161416.086853</v>
          </cell>
        </row>
        <row r="115">
          <cell r="A115">
            <v>41455</v>
          </cell>
          <cell r="B115">
            <v>28336471215.775803</v>
          </cell>
          <cell r="C115">
            <v>10792161235.1637</v>
          </cell>
          <cell r="D115">
            <v>4850961319.3925991</v>
          </cell>
          <cell r="F115">
            <v>43979593770.332108</v>
          </cell>
          <cell r="H115">
            <v>41455</v>
          </cell>
          <cell r="I115">
            <v>12</v>
          </cell>
          <cell r="J115">
            <v>53</v>
          </cell>
          <cell r="K115">
            <v>43979593770.332108</v>
          </cell>
          <cell r="L115">
            <v>1460983084.6796851</v>
          </cell>
          <cell r="M115">
            <v>1429511583.471262</v>
          </cell>
          <cell r="N115">
            <v>31471501.208423086</v>
          </cell>
          <cell r="P115">
            <v>41455</v>
          </cell>
          <cell r="Q115">
            <v>29650413760.732903</v>
          </cell>
          <cell r="R115">
            <v>14329180009.599197</v>
          </cell>
          <cell r="T115">
            <v>43979593770.332108</v>
          </cell>
        </row>
        <row r="116">
          <cell r="A116">
            <v>41425</v>
          </cell>
          <cell r="B116">
            <v>28463570592.362999</v>
          </cell>
          <cell r="C116">
            <v>10863186294.733601</v>
          </cell>
          <cell r="D116">
            <v>4913804793.5497999</v>
          </cell>
          <cell r="F116">
            <v>44240561680.646408</v>
          </cell>
          <cell r="H116">
            <v>41425</v>
          </cell>
          <cell r="I116">
            <v>12</v>
          </cell>
          <cell r="J116">
            <v>53</v>
          </cell>
          <cell r="K116">
            <v>44240561680.646408</v>
          </cell>
          <cell r="L116">
            <v>1594923144.1687148</v>
          </cell>
          <cell r="M116">
            <v>1601096249.945931</v>
          </cell>
          <cell r="N116">
            <v>-6173105.7772159474</v>
          </cell>
          <cell r="P116">
            <v>41425</v>
          </cell>
          <cell r="Q116">
            <v>29616125503.895599</v>
          </cell>
          <cell r="R116">
            <v>14624436176.750799</v>
          </cell>
          <cell r="T116">
            <v>44240561680.646408</v>
          </cell>
        </row>
        <row r="117">
          <cell r="A117">
            <v>41394</v>
          </cell>
          <cell r="B117">
            <v>28509614807.398903</v>
          </cell>
          <cell r="C117">
            <v>10853545173.6833</v>
          </cell>
          <cell r="D117">
            <v>4895676210.5862999</v>
          </cell>
          <cell r="F117">
            <v>44258836191.668503</v>
          </cell>
          <cell r="H117">
            <v>41394</v>
          </cell>
          <cell r="I117">
            <v>12</v>
          </cell>
          <cell r="J117">
            <v>53</v>
          </cell>
          <cell r="K117">
            <v>44258836191.668503</v>
          </cell>
          <cell r="L117">
            <v>1275093974.207355</v>
          </cell>
          <cell r="M117">
            <v>1213014225.8027871</v>
          </cell>
          <cell r="N117">
            <v>62079748.404567949</v>
          </cell>
          <cell r="P117">
            <v>41394</v>
          </cell>
          <cell r="Q117">
            <v>29731558497.375404</v>
          </cell>
          <cell r="R117">
            <v>14527277694.293098</v>
          </cell>
          <cell r="T117">
            <v>44258836191.668503</v>
          </cell>
        </row>
        <row r="118">
          <cell r="A118">
            <v>41364</v>
          </cell>
          <cell r="B118">
            <v>28536203453.777298</v>
          </cell>
          <cell r="C118">
            <v>10803879664.651249</v>
          </cell>
          <cell r="D118">
            <v>4816356100.8390007</v>
          </cell>
          <cell r="F118">
            <v>44156439219.267548</v>
          </cell>
          <cell r="H118">
            <v>41364</v>
          </cell>
          <cell r="I118">
            <v>12</v>
          </cell>
          <cell r="J118">
            <v>53</v>
          </cell>
          <cell r="K118">
            <v>44156439219.267548</v>
          </cell>
          <cell r="L118">
            <v>1446591931.354713</v>
          </cell>
          <cell r="M118">
            <v>1104766933.2125461</v>
          </cell>
          <cell r="N118">
            <v>341824998.14216721</v>
          </cell>
          <cell r="P118">
            <v>41364</v>
          </cell>
          <cell r="Q118">
            <v>29792142250.864998</v>
          </cell>
          <cell r="R118">
            <v>14364296968.40255</v>
          </cell>
          <cell r="T118">
            <v>44156439219.267548</v>
          </cell>
        </row>
        <row r="119">
          <cell r="A119">
            <v>41333</v>
          </cell>
          <cell r="B119">
            <v>28257386375.164898</v>
          </cell>
          <cell r="C119">
            <v>10681303008.070499</v>
          </cell>
          <cell r="D119">
            <v>4784546638.8202</v>
          </cell>
          <cell r="F119">
            <v>43723236022.055603</v>
          </cell>
          <cell r="H119">
            <v>41333</v>
          </cell>
          <cell r="I119">
            <v>12</v>
          </cell>
          <cell r="J119">
            <v>53</v>
          </cell>
          <cell r="K119">
            <v>43723236022.055603</v>
          </cell>
          <cell r="L119">
            <v>1236450809.4904056</v>
          </cell>
          <cell r="M119">
            <v>972841348.50044382</v>
          </cell>
          <cell r="N119">
            <v>263609460.98996133</v>
          </cell>
          <cell r="P119">
            <v>41333</v>
          </cell>
          <cell r="Q119">
            <v>29530332089.809704</v>
          </cell>
          <cell r="R119">
            <v>14192903932.245899</v>
          </cell>
          <cell r="T119">
            <v>43723236022.055603</v>
          </cell>
        </row>
        <row r="120">
          <cell r="A120">
            <v>41305</v>
          </cell>
          <cell r="B120">
            <v>24322477570.882397</v>
          </cell>
          <cell r="C120">
            <v>10632642300.66585</v>
          </cell>
          <cell r="D120">
            <v>4692017960.3299999</v>
          </cell>
          <cell r="F120">
            <v>39647137831.878258</v>
          </cell>
          <cell r="H120">
            <v>41305</v>
          </cell>
          <cell r="I120">
            <v>12</v>
          </cell>
          <cell r="J120">
            <v>51</v>
          </cell>
          <cell r="K120">
            <v>39647137831.878258</v>
          </cell>
          <cell r="L120">
            <v>1493024818.8046467</v>
          </cell>
          <cell r="M120">
            <v>1379513203.9533358</v>
          </cell>
          <cell r="N120">
            <v>113511614.85131061</v>
          </cell>
          <cell r="P120">
            <v>41305</v>
          </cell>
          <cell r="Q120">
            <v>25697618307.490002</v>
          </cell>
          <cell r="R120">
            <v>13949519524.388248</v>
          </cell>
          <cell r="T120">
            <v>39647137831.878258</v>
          </cell>
        </row>
        <row r="121">
          <cell r="A121">
            <v>41274</v>
          </cell>
          <cell r="B121">
            <v>28080241683.357399</v>
          </cell>
          <cell r="C121">
            <v>10576321658.261171</v>
          </cell>
          <cell r="D121">
            <v>4632391022.7200003</v>
          </cell>
          <cell r="F121">
            <v>43288954364.338577</v>
          </cell>
          <cell r="H121">
            <v>41274</v>
          </cell>
          <cell r="I121">
            <v>12</v>
          </cell>
          <cell r="J121">
            <v>51</v>
          </cell>
          <cell r="K121">
            <v>43288954364.338577</v>
          </cell>
          <cell r="L121">
            <v>1633526312.9596901</v>
          </cell>
          <cell r="M121">
            <v>1723847550.1814981</v>
          </cell>
          <cell r="N121">
            <v>-90321237.221808016</v>
          </cell>
          <cell r="P121">
            <v>41274</v>
          </cell>
          <cell r="Q121">
            <v>29426510452.667</v>
          </cell>
          <cell r="R121">
            <v>13862443911.67157</v>
          </cell>
          <cell r="T121">
            <v>43288954364.338577</v>
          </cell>
        </row>
        <row r="122">
          <cell r="A122">
            <v>41243</v>
          </cell>
          <cell r="B122">
            <v>28119235149.613098</v>
          </cell>
          <cell r="C122">
            <v>10545799642.26256</v>
          </cell>
          <cell r="D122">
            <v>4596120329.6900005</v>
          </cell>
          <cell r="F122">
            <v>43261155121.565659</v>
          </cell>
          <cell r="H122">
            <v>41243</v>
          </cell>
          <cell r="I122">
            <v>12</v>
          </cell>
          <cell r="J122">
            <v>51</v>
          </cell>
          <cell r="K122">
            <v>43261155121.565659</v>
          </cell>
          <cell r="L122">
            <v>1422664524.0456202</v>
          </cell>
          <cell r="M122">
            <v>1462648713.4797912</v>
          </cell>
          <cell r="N122">
            <v>-39984189.434171006</v>
          </cell>
          <cell r="P122">
            <v>41243</v>
          </cell>
          <cell r="Q122">
            <v>29571067699.562</v>
          </cell>
          <cell r="R122">
            <v>13690087422.00366</v>
          </cell>
          <cell r="T122">
            <v>43261155121.565659</v>
          </cell>
        </row>
        <row r="123">
          <cell r="A123">
            <v>41213</v>
          </cell>
          <cell r="B123">
            <v>28154290556.098</v>
          </cell>
          <cell r="C123">
            <v>10476548520.8078</v>
          </cell>
          <cell r="D123">
            <v>4622443986.3199997</v>
          </cell>
          <cell r="F123">
            <v>43253283063.2258</v>
          </cell>
          <cell r="H123">
            <v>41213</v>
          </cell>
          <cell r="I123">
            <v>12</v>
          </cell>
          <cell r="J123">
            <v>51</v>
          </cell>
          <cell r="K123">
            <v>43253283063.2258</v>
          </cell>
          <cell r="L123">
            <v>1784210504.5912001</v>
          </cell>
          <cell r="M123">
            <v>1354316848.7827501</v>
          </cell>
          <cell r="N123">
            <v>429893655.80845004</v>
          </cell>
          <cell r="P123">
            <v>41213</v>
          </cell>
          <cell r="Q123">
            <v>29575075517.080002</v>
          </cell>
          <cell r="R123">
            <v>13678207546.145802</v>
          </cell>
          <cell r="T123">
            <v>43253283063.2258</v>
          </cell>
        </row>
        <row r="124">
          <cell r="A124">
            <v>41182</v>
          </cell>
          <cell r="B124">
            <v>27923265977.457802</v>
          </cell>
          <cell r="C124">
            <v>10357881246.405041</v>
          </cell>
          <cell r="D124">
            <v>4609594462.5200005</v>
          </cell>
          <cell r="F124">
            <v>42890741686.382843</v>
          </cell>
          <cell r="H124">
            <v>41182</v>
          </cell>
          <cell r="I124">
            <v>12</v>
          </cell>
          <cell r="J124">
            <v>51</v>
          </cell>
          <cell r="K124">
            <v>42890741686.382843</v>
          </cell>
          <cell r="L124">
            <v>2617207521.23736</v>
          </cell>
          <cell r="M124">
            <v>1899989870.3601227</v>
          </cell>
          <cell r="N124">
            <v>717217650.87723756</v>
          </cell>
          <cell r="P124">
            <v>41182</v>
          </cell>
          <cell r="Q124">
            <v>29292388512.877998</v>
          </cell>
          <cell r="R124">
            <v>13598353173.504841</v>
          </cell>
          <cell r="T124">
            <v>42890741686.382843</v>
          </cell>
        </row>
        <row r="125">
          <cell r="A125">
            <v>41152</v>
          </cell>
          <cell r="B125">
            <v>27397022988.138401</v>
          </cell>
          <cell r="C125">
            <v>10275861881.21274</v>
          </cell>
          <cell r="D125">
            <v>4531312960.04</v>
          </cell>
          <cell r="F125">
            <v>42204197829.391144</v>
          </cell>
          <cell r="H125">
            <v>41152</v>
          </cell>
          <cell r="I125">
            <v>12</v>
          </cell>
          <cell r="J125">
            <v>50</v>
          </cell>
          <cell r="K125">
            <v>42204197829.391144</v>
          </cell>
          <cell r="L125">
            <v>1877009895.04599</v>
          </cell>
          <cell r="M125">
            <v>1340501097.1958301</v>
          </cell>
          <cell r="N125">
            <v>536508797.85016</v>
          </cell>
          <cell r="P125">
            <v>41152</v>
          </cell>
          <cell r="Q125">
            <v>28876574456.696999</v>
          </cell>
          <cell r="R125">
            <v>13327623372.694138</v>
          </cell>
          <cell r="T125">
            <v>42204197829.391144</v>
          </cell>
        </row>
        <row r="126">
          <cell r="A126">
            <v>41121</v>
          </cell>
          <cell r="B126">
            <v>27089654331.688599</v>
          </cell>
          <cell r="C126">
            <v>10208626684.49111</v>
          </cell>
          <cell r="D126">
            <v>4373765716.9981003</v>
          </cell>
          <cell r="F126">
            <v>41672046733.177811</v>
          </cell>
          <cell r="H126">
            <v>41121</v>
          </cell>
          <cell r="I126">
            <v>12</v>
          </cell>
          <cell r="J126">
            <v>50</v>
          </cell>
          <cell r="K126">
            <v>41672046733.177811</v>
          </cell>
          <cell r="L126">
            <v>1630047680.2051339</v>
          </cell>
          <cell r="M126">
            <v>1517688155.5307021</v>
          </cell>
          <cell r="N126">
            <v>112359524.67443198</v>
          </cell>
          <cell r="P126">
            <v>41121</v>
          </cell>
          <cell r="Q126">
            <v>28606900915.6143</v>
          </cell>
          <cell r="R126">
            <v>13065145817.563511</v>
          </cell>
          <cell r="T126">
            <v>41672046733.177811</v>
          </cell>
        </row>
        <row r="127">
          <cell r="A127">
            <v>41090</v>
          </cell>
          <cell r="B127">
            <v>26933979849.671902</v>
          </cell>
          <cell r="C127">
            <v>10131333934.88125</v>
          </cell>
          <cell r="D127">
            <v>4355782221.6409998</v>
          </cell>
          <cell r="F127">
            <v>41421096006.194145</v>
          </cell>
          <cell r="H127">
            <v>41090</v>
          </cell>
          <cell r="I127">
            <v>12</v>
          </cell>
          <cell r="J127">
            <v>50</v>
          </cell>
          <cell r="K127">
            <v>41421096006.194145</v>
          </cell>
          <cell r="L127">
            <v>1293539771.4170599</v>
          </cell>
          <cell r="M127">
            <v>1490081823.3403931</v>
          </cell>
          <cell r="N127">
            <v>-196542051.92333299</v>
          </cell>
          <cell r="P127">
            <v>41090</v>
          </cell>
          <cell r="Q127">
            <v>28542167089.441902</v>
          </cell>
          <cell r="R127">
            <v>12878928916.752251</v>
          </cell>
          <cell r="T127">
            <v>41421096006.194145</v>
          </cell>
        </row>
        <row r="128">
          <cell r="A128">
            <v>41060</v>
          </cell>
          <cell r="B128">
            <v>27178875015.794102</v>
          </cell>
          <cell r="C128">
            <v>9967001901.1802006</v>
          </cell>
          <cell r="D128">
            <v>4340642242.7290001</v>
          </cell>
          <cell r="F128">
            <v>41486519159.703293</v>
          </cell>
          <cell r="H128">
            <v>41060</v>
          </cell>
          <cell r="I128">
            <v>12</v>
          </cell>
          <cell r="J128">
            <v>50</v>
          </cell>
          <cell r="K128">
            <v>41486519159.703293</v>
          </cell>
          <cell r="L128">
            <v>1715650279.8353777</v>
          </cell>
          <cell r="M128">
            <v>1182864417.7852201</v>
          </cell>
          <cell r="N128">
            <v>532785862.05015802</v>
          </cell>
          <cell r="P128">
            <v>41060</v>
          </cell>
          <cell r="Q128">
            <v>28697374717.884102</v>
          </cell>
          <cell r="R128">
            <v>12789144441.819201</v>
          </cell>
          <cell r="T128">
            <v>41486519159.703293</v>
          </cell>
        </row>
        <row r="129">
          <cell r="A129">
            <v>41029</v>
          </cell>
          <cell r="B129">
            <v>26870993796.926498</v>
          </cell>
          <cell r="C129">
            <v>9809604964.7871799</v>
          </cell>
          <cell r="D129">
            <v>4378127174.9528999</v>
          </cell>
          <cell r="F129">
            <v>41058725936.66658</v>
          </cell>
          <cell r="H129">
            <v>41029</v>
          </cell>
          <cell r="I129">
            <v>12</v>
          </cell>
          <cell r="J129">
            <v>50</v>
          </cell>
          <cell r="K129">
            <v>41058725936.66658</v>
          </cell>
          <cell r="L129">
            <v>1241470832.4657598</v>
          </cell>
          <cell r="M129">
            <v>1258346699.267148</v>
          </cell>
          <cell r="N129">
            <v>-16875866.801388115</v>
          </cell>
          <cell r="P129">
            <v>41029</v>
          </cell>
          <cell r="Q129">
            <v>28370154485.978401</v>
          </cell>
          <cell r="R129">
            <v>12688571450.688181</v>
          </cell>
          <cell r="T129">
            <v>41058725936.66658</v>
          </cell>
        </row>
        <row r="130">
          <cell r="A130">
            <v>40999</v>
          </cell>
          <cell r="B130">
            <v>26874443178.056297</v>
          </cell>
          <cell r="C130">
            <v>9552410573.5666676</v>
          </cell>
          <cell r="D130">
            <v>4375797176.2224998</v>
          </cell>
          <cell r="F130">
            <v>40802650927.845459</v>
          </cell>
          <cell r="H130">
            <v>40999</v>
          </cell>
          <cell r="I130">
            <v>12</v>
          </cell>
          <cell r="J130">
            <v>50</v>
          </cell>
          <cell r="K130">
            <v>40802650927.845459</v>
          </cell>
          <cell r="L130">
            <v>1400806901.65171</v>
          </cell>
          <cell r="M130">
            <v>1333517226.0920138</v>
          </cell>
          <cell r="N130">
            <v>67289675.559696048</v>
          </cell>
          <cell r="P130">
            <v>40999</v>
          </cell>
          <cell r="Q130">
            <v>28352969839.911201</v>
          </cell>
          <cell r="R130">
            <v>12449681087.934271</v>
          </cell>
          <cell r="T130">
            <v>40802650927.845459</v>
          </cell>
        </row>
        <row r="131">
          <cell r="A131">
            <v>40967</v>
          </cell>
          <cell r="B131">
            <v>26858348521.698799</v>
          </cell>
          <cell r="C131">
            <v>9471697907.6533508</v>
          </cell>
          <cell r="D131">
            <v>4345444582.9136</v>
          </cell>
          <cell r="F131">
            <v>40675491012.265747</v>
          </cell>
          <cell r="H131">
            <v>40967</v>
          </cell>
          <cell r="I131">
            <v>12</v>
          </cell>
          <cell r="J131">
            <v>50</v>
          </cell>
          <cell r="K131">
            <v>40675491012.265747</v>
          </cell>
          <cell r="L131">
            <v>1171267138.32125</v>
          </cell>
          <cell r="M131">
            <v>1027436441.2932682</v>
          </cell>
          <cell r="N131">
            <v>143830697.027982</v>
          </cell>
          <cell r="P131">
            <v>40967</v>
          </cell>
          <cell r="Q131">
            <v>28362953806.196201</v>
          </cell>
          <cell r="R131">
            <v>12312537206.06955</v>
          </cell>
          <cell r="T131">
            <v>40675491012.265747</v>
          </cell>
        </row>
        <row r="132">
          <cell r="A132">
            <v>40939</v>
          </cell>
          <cell r="B132">
            <v>26729691180.305099</v>
          </cell>
          <cell r="C132">
            <v>9406744243.9582787</v>
          </cell>
          <cell r="D132">
            <v>4196952182.0225</v>
          </cell>
          <cell r="F132">
            <v>40333387606.285881</v>
          </cell>
          <cell r="H132">
            <v>40939</v>
          </cell>
          <cell r="I132">
            <v>12</v>
          </cell>
          <cell r="J132">
            <v>50</v>
          </cell>
          <cell r="K132">
            <v>40333387606.285881</v>
          </cell>
          <cell r="L132">
            <v>1387903653.41868</v>
          </cell>
          <cell r="M132">
            <v>1208362309.007484</v>
          </cell>
          <cell r="N132">
            <v>179541344.41119599</v>
          </cell>
          <cell r="P132">
            <v>40939</v>
          </cell>
          <cell r="Q132">
            <v>28308642679.0597</v>
          </cell>
          <cell r="R132">
            <v>12024744927.226181</v>
          </cell>
          <cell r="T132">
            <v>40333387606.285881</v>
          </cell>
        </row>
        <row r="133">
          <cell r="A133">
            <v>40908</v>
          </cell>
          <cell r="B133">
            <v>26610016157.242401</v>
          </cell>
          <cell r="C133">
            <v>9348401272.7839508</v>
          </cell>
          <cell r="D133">
            <v>4154876229.5</v>
          </cell>
          <cell r="F133">
            <v>40113293659.526352</v>
          </cell>
          <cell r="H133">
            <v>40908</v>
          </cell>
          <cell r="I133">
            <v>12</v>
          </cell>
          <cell r="J133">
            <v>50</v>
          </cell>
          <cell r="K133">
            <v>40113293659.526352</v>
          </cell>
          <cell r="L133">
            <v>1532374942.7297201</v>
          </cell>
          <cell r="M133">
            <v>1527448751.1446002</v>
          </cell>
          <cell r="N133">
            <v>4926191.5851200223</v>
          </cell>
          <cell r="P133">
            <v>40908</v>
          </cell>
          <cell r="Q133">
            <v>28234573728.969002</v>
          </cell>
          <cell r="R133">
            <v>11878719930.55735</v>
          </cell>
          <cell r="T133">
            <v>40113293659.526352</v>
          </cell>
        </row>
        <row r="134">
          <cell r="A134">
            <v>40877</v>
          </cell>
          <cell r="B134">
            <v>26622623563.787899</v>
          </cell>
          <cell r="C134">
            <v>9265047822.5667019</v>
          </cell>
          <cell r="D134">
            <v>4216324464.4376001</v>
          </cell>
          <cell r="F134">
            <v>40103995850.792191</v>
          </cell>
          <cell r="H134">
            <v>40877</v>
          </cell>
          <cell r="I134">
            <v>12</v>
          </cell>
          <cell r="J134">
            <v>50</v>
          </cell>
          <cell r="K134">
            <v>40103995850.792191</v>
          </cell>
          <cell r="L134">
            <v>2313669710.1174698</v>
          </cell>
          <cell r="M134">
            <v>1461034561.0417621</v>
          </cell>
          <cell r="N134">
            <v>852635149.07570791</v>
          </cell>
          <cell r="P134">
            <v>40877</v>
          </cell>
          <cell r="Q134">
            <v>28213428348.278702</v>
          </cell>
          <cell r="R134">
            <v>11890567502.5135</v>
          </cell>
          <cell r="T134">
            <v>40103995850.792191</v>
          </cell>
        </row>
        <row r="135">
          <cell r="A135">
            <v>40847</v>
          </cell>
          <cell r="B135">
            <v>26702819282.509895</v>
          </cell>
          <cell r="C135">
            <v>9192195206.3137989</v>
          </cell>
          <cell r="D135">
            <v>4223267152.4154</v>
          </cell>
          <cell r="F135">
            <v>40118281641.239098</v>
          </cell>
          <cell r="H135">
            <v>40847</v>
          </cell>
          <cell r="I135">
            <v>12</v>
          </cell>
          <cell r="J135">
            <v>50</v>
          </cell>
          <cell r="K135">
            <v>40118281641.239098</v>
          </cell>
          <cell r="L135">
            <v>1447082143.6104739</v>
          </cell>
          <cell r="M135">
            <v>1100034639.573138</v>
          </cell>
          <cell r="N135">
            <v>347047504.03733599</v>
          </cell>
          <cell r="P135">
            <v>40847</v>
          </cell>
          <cell r="Q135">
            <v>28214568232.838997</v>
          </cell>
          <cell r="R135">
            <v>11903713408.400099</v>
          </cell>
          <cell r="T135">
            <v>40118281641.239098</v>
          </cell>
        </row>
        <row r="136">
          <cell r="A136">
            <v>40816</v>
          </cell>
          <cell r="B136">
            <v>26483365165.746803</v>
          </cell>
          <cell r="C136">
            <v>9017834148.2213593</v>
          </cell>
          <cell r="D136">
            <v>4093841045.6686001</v>
          </cell>
          <cell r="F136">
            <v>39595040359.636757</v>
          </cell>
          <cell r="H136">
            <v>40816</v>
          </cell>
          <cell r="I136">
            <v>12</v>
          </cell>
          <cell r="J136">
            <v>50</v>
          </cell>
          <cell r="K136">
            <v>39595040359.636757</v>
          </cell>
          <cell r="L136">
            <v>1628203047.628387</v>
          </cell>
          <cell r="M136">
            <v>1463583861.9473581</v>
          </cell>
          <cell r="N136">
            <v>164619185.68102896</v>
          </cell>
          <cell r="P136">
            <v>40816</v>
          </cell>
          <cell r="Q136">
            <v>27991152704.0975</v>
          </cell>
          <cell r="R136">
            <v>11603887655.539261</v>
          </cell>
          <cell r="T136">
            <v>39595040359.636757</v>
          </cell>
        </row>
        <row r="137">
          <cell r="A137">
            <v>40786</v>
          </cell>
          <cell r="B137">
            <v>26586213367.878399</v>
          </cell>
          <cell r="C137">
            <v>8853018895.6269989</v>
          </cell>
          <cell r="D137">
            <v>4129590728.7449999</v>
          </cell>
          <cell r="F137">
            <v>39568822992.250397</v>
          </cell>
          <cell r="H137">
            <v>40786</v>
          </cell>
          <cell r="I137">
            <v>12</v>
          </cell>
          <cell r="J137">
            <v>50</v>
          </cell>
          <cell r="K137">
            <v>39568822992.250397</v>
          </cell>
          <cell r="L137">
            <v>1222681037.4105802</v>
          </cell>
          <cell r="M137">
            <v>1422797995.5830419</v>
          </cell>
          <cell r="N137">
            <v>-200116958.17246202</v>
          </cell>
          <cell r="P137">
            <v>40786</v>
          </cell>
          <cell r="Q137">
            <v>27851470680.627399</v>
          </cell>
          <cell r="R137">
            <v>11717352311.623001</v>
          </cell>
          <cell r="T137">
            <v>39568822992.250397</v>
          </cell>
        </row>
        <row r="138">
          <cell r="A138">
            <v>40755</v>
          </cell>
          <cell r="B138">
            <v>26864303176.730701</v>
          </cell>
          <cell r="C138">
            <v>9071277510.1053486</v>
          </cell>
          <cell r="D138">
            <v>4223209840.2179999</v>
          </cell>
          <cell r="F138">
            <v>40158790527.054054</v>
          </cell>
          <cell r="H138">
            <v>40755</v>
          </cell>
          <cell r="I138">
            <v>12</v>
          </cell>
          <cell r="J138">
            <v>50</v>
          </cell>
          <cell r="K138">
            <v>40158790527.054054</v>
          </cell>
          <cell r="L138">
            <v>1651383870.2858601</v>
          </cell>
          <cell r="M138">
            <v>1393134205.06567</v>
          </cell>
          <cell r="N138">
            <v>258249665.22018996</v>
          </cell>
          <cell r="P138">
            <v>40755</v>
          </cell>
          <cell r="Q138">
            <v>27780866918.655399</v>
          </cell>
          <cell r="R138">
            <v>12377923608.398651</v>
          </cell>
          <cell r="T138">
            <v>40158790527.054054</v>
          </cell>
        </row>
        <row r="139">
          <cell r="A139">
            <v>40724</v>
          </cell>
          <cell r="B139">
            <v>26742157958.376801</v>
          </cell>
          <cell r="C139">
            <v>8762247416.4459991</v>
          </cell>
          <cell r="D139">
            <v>4232095623.9639001</v>
          </cell>
          <cell r="F139">
            <v>39736500998.786697</v>
          </cell>
          <cell r="H139">
            <v>40724</v>
          </cell>
          <cell r="I139">
            <v>12</v>
          </cell>
          <cell r="J139">
            <v>50</v>
          </cell>
          <cell r="K139">
            <v>39736500998.786697</v>
          </cell>
          <cell r="L139">
            <v>1566034247.1473491</v>
          </cell>
          <cell r="M139">
            <v>1418665981.6032889</v>
          </cell>
          <cell r="N139">
            <v>147368265.54405999</v>
          </cell>
          <cell r="P139">
            <v>40724</v>
          </cell>
          <cell r="Q139">
            <v>27642577314.131699</v>
          </cell>
          <cell r="R139">
            <v>12093923684.654999</v>
          </cell>
          <cell r="T139">
            <v>39736500998.786697</v>
          </cell>
        </row>
        <row r="140">
          <cell r="A140">
            <v>40694</v>
          </cell>
          <cell r="B140">
            <v>26531923528.9048</v>
          </cell>
          <cell r="C140">
            <v>8822444550.6560001</v>
          </cell>
          <cell r="D140">
            <v>4234205048.2950001</v>
          </cell>
          <cell r="F140">
            <v>39588573127.855797</v>
          </cell>
          <cell r="H140">
            <v>40694</v>
          </cell>
          <cell r="I140">
            <v>12</v>
          </cell>
          <cell r="J140">
            <v>50</v>
          </cell>
          <cell r="K140">
            <v>39588573127.855797</v>
          </cell>
          <cell r="L140">
            <v>1468922700.6333108</v>
          </cell>
          <cell r="M140">
            <v>1507028270.5475998</v>
          </cell>
          <cell r="N140">
            <v>-38105569.914288968</v>
          </cell>
          <cell r="P140">
            <v>40694</v>
          </cell>
          <cell r="Q140">
            <v>27430744770.720795</v>
          </cell>
          <cell r="R140">
            <v>12157828357.135</v>
          </cell>
          <cell r="T140">
            <v>39588573127.855797</v>
          </cell>
        </row>
        <row r="141">
          <cell r="A141">
            <v>40663</v>
          </cell>
          <cell r="B141">
            <v>26398155383.676498</v>
          </cell>
          <cell r="C141">
            <v>9099024294.0537987</v>
          </cell>
          <cell r="D141">
            <v>4213014693.2391</v>
          </cell>
          <cell r="F141">
            <v>39710194370.969406</v>
          </cell>
          <cell r="H141">
            <v>40663</v>
          </cell>
          <cell r="I141">
            <v>12</v>
          </cell>
          <cell r="J141">
            <v>50</v>
          </cell>
          <cell r="K141">
            <v>39710194370.969406</v>
          </cell>
          <cell r="L141">
            <v>1470810807.308234</v>
          </cell>
          <cell r="M141">
            <v>1205488547.0351312</v>
          </cell>
          <cell r="N141">
            <v>265322260.273103</v>
          </cell>
          <cell r="P141">
            <v>40663</v>
          </cell>
          <cell r="Q141">
            <v>27392339059.465797</v>
          </cell>
          <cell r="R141">
            <v>12317855311.503601</v>
          </cell>
          <cell r="T141">
            <v>39710194370.969406</v>
          </cell>
        </row>
        <row r="142">
          <cell r="A142">
            <v>40633</v>
          </cell>
          <cell r="B142">
            <v>26062356290.077301</v>
          </cell>
          <cell r="C142">
            <v>9072743214.6091995</v>
          </cell>
          <cell r="D142">
            <v>4095226777.7993002</v>
          </cell>
          <cell r="F142">
            <v>39230326282.485794</v>
          </cell>
          <cell r="H142">
            <v>40633</v>
          </cell>
          <cell r="I142">
            <v>12</v>
          </cell>
          <cell r="J142">
            <v>50</v>
          </cell>
          <cell r="K142">
            <v>39230326282.485794</v>
          </cell>
          <cell r="L142">
            <v>1394162156.2939</v>
          </cell>
          <cell r="M142">
            <v>1477576392.1081679</v>
          </cell>
          <cell r="N142">
            <v>-83414235.814267948</v>
          </cell>
          <cell r="P142">
            <v>40633</v>
          </cell>
          <cell r="Q142">
            <v>27108249055.696003</v>
          </cell>
          <cell r="R142">
            <v>12122077226.789799</v>
          </cell>
          <cell r="T142">
            <v>39230326282.485794</v>
          </cell>
        </row>
        <row r="143">
          <cell r="A143">
            <v>40602</v>
          </cell>
          <cell r="B143">
            <v>25956526246.674202</v>
          </cell>
          <cell r="C143">
            <v>9025888877.2583981</v>
          </cell>
          <cell r="D143">
            <v>3943632766.2923999</v>
          </cell>
          <cell r="F143">
            <v>38926047890.224991</v>
          </cell>
          <cell r="H143">
            <v>40602</v>
          </cell>
          <cell r="I143">
            <v>12</v>
          </cell>
          <cell r="J143">
            <v>50</v>
          </cell>
          <cell r="K143">
            <v>38926047890.224991</v>
          </cell>
          <cell r="L143">
            <v>1286796056.7112305</v>
          </cell>
          <cell r="M143">
            <v>1301044166.3001699</v>
          </cell>
          <cell r="N143">
            <v>-14248109.588939492</v>
          </cell>
          <cell r="P143">
            <v>40602</v>
          </cell>
          <cell r="Q143">
            <v>26996065727.2328</v>
          </cell>
          <cell r="R143">
            <v>11929982162.992199</v>
          </cell>
          <cell r="T143">
            <v>38926047890.224991</v>
          </cell>
        </row>
        <row r="144">
          <cell r="A144">
            <v>40574</v>
          </cell>
          <cell r="B144">
            <v>26347102156.878597</v>
          </cell>
          <cell r="C144">
            <v>9018165910.8340912</v>
          </cell>
          <cell r="D144">
            <v>4045962853.7256999</v>
          </cell>
          <cell r="F144">
            <v>39411230921.438393</v>
          </cell>
          <cell r="H144">
            <v>40574</v>
          </cell>
          <cell r="I144">
            <v>12</v>
          </cell>
          <cell r="J144">
            <v>50</v>
          </cell>
          <cell r="K144">
            <v>39411230921.438393</v>
          </cell>
          <cell r="L144">
            <v>1361338514.8354938</v>
          </cell>
          <cell r="M144">
            <v>1503223411.385977</v>
          </cell>
          <cell r="N144">
            <v>-141884896.55048349</v>
          </cell>
          <cell r="P144">
            <v>40574</v>
          </cell>
          <cell r="Q144">
            <v>27300651656.014103</v>
          </cell>
          <cell r="R144">
            <v>12110579265.424292</v>
          </cell>
          <cell r="T144">
            <v>39411230921.438393</v>
          </cell>
        </row>
        <row r="145">
          <cell r="A145">
            <v>40543</v>
          </cell>
          <cell r="B145">
            <v>26728131798.375599</v>
          </cell>
          <cell r="C145">
            <v>8989965286.9836998</v>
          </cell>
          <cell r="D145">
            <v>4038319045.322</v>
          </cell>
          <cell r="F145">
            <v>39756416130.681305</v>
          </cell>
          <cell r="H145">
            <v>40543</v>
          </cell>
          <cell r="I145">
            <v>12</v>
          </cell>
          <cell r="J145">
            <v>50</v>
          </cell>
          <cell r="K145">
            <v>39756416130.681305</v>
          </cell>
          <cell r="L145">
            <v>1597468489.0660336</v>
          </cell>
          <cell r="M145">
            <v>1732026892.420599</v>
          </cell>
          <cell r="N145">
            <v>-134558403.35456547</v>
          </cell>
          <cell r="P145">
            <v>40543</v>
          </cell>
          <cell r="Q145">
            <v>27495887024.232597</v>
          </cell>
          <cell r="R145">
            <v>12260529106.4487</v>
          </cell>
          <cell r="T145">
            <v>39756416130.681305</v>
          </cell>
        </row>
        <row r="146">
          <cell r="A146">
            <v>40512</v>
          </cell>
          <cell r="B146">
            <v>26487299424.141998</v>
          </cell>
          <cell r="C146">
            <v>8981107596.286232</v>
          </cell>
          <cell r="D146">
            <v>3927430427.4195995</v>
          </cell>
          <cell r="F146">
            <v>39395837447.847824</v>
          </cell>
          <cell r="H146">
            <v>40512</v>
          </cell>
          <cell r="I146">
            <v>12</v>
          </cell>
          <cell r="J146">
            <v>48</v>
          </cell>
          <cell r="K146">
            <v>39395837447.847824</v>
          </cell>
          <cell r="L146">
            <v>1453784603.0367224</v>
          </cell>
          <cell r="M146">
            <v>1702150878.1775002</v>
          </cell>
          <cell r="N146">
            <v>-248366275.14077744</v>
          </cell>
          <cell r="P146">
            <v>40512</v>
          </cell>
          <cell r="Q146">
            <v>27583499700.403099</v>
          </cell>
          <cell r="R146">
            <v>11812337747.444731</v>
          </cell>
          <cell r="T146">
            <v>39395837447.847824</v>
          </cell>
        </row>
        <row r="147">
          <cell r="A147">
            <v>40482</v>
          </cell>
          <cell r="B147">
            <v>26785846269.694599</v>
          </cell>
          <cell r="C147">
            <v>8228520639.1435299</v>
          </cell>
          <cell r="D147">
            <v>3945213740.6184001</v>
          </cell>
          <cell r="F147">
            <v>38959580649.456535</v>
          </cell>
          <cell r="H147">
            <v>40482</v>
          </cell>
          <cell r="I147">
            <v>12</v>
          </cell>
          <cell r="J147">
            <v>48</v>
          </cell>
          <cell r="K147">
            <v>38959580649.456535</v>
          </cell>
          <cell r="L147">
            <v>1678662621.4881997</v>
          </cell>
          <cell r="M147">
            <v>2163277121.8325634</v>
          </cell>
          <cell r="N147">
            <v>-484614500.34436297</v>
          </cell>
          <cell r="P147">
            <v>40482</v>
          </cell>
          <cell r="Q147">
            <v>27198209575.769398</v>
          </cell>
          <cell r="R147">
            <v>11761371073.68713</v>
          </cell>
          <cell r="T147">
            <v>38959580649.456535</v>
          </cell>
        </row>
        <row r="148">
          <cell r="A148">
            <v>40451</v>
          </cell>
          <cell r="B148">
            <v>27432117455.394802</v>
          </cell>
          <cell r="C148">
            <v>8827492036.9477196</v>
          </cell>
          <cell r="D148">
            <v>3960070129.7779999</v>
          </cell>
          <cell r="F148">
            <v>40219679622.120522</v>
          </cell>
          <cell r="H148">
            <v>40451</v>
          </cell>
          <cell r="I148">
            <v>12</v>
          </cell>
          <cell r="J148">
            <v>48</v>
          </cell>
          <cell r="K148">
            <v>40219679622.120522</v>
          </cell>
          <cell r="L148">
            <v>1420216562.9309061</v>
          </cell>
          <cell r="M148">
            <v>1923975651.878248</v>
          </cell>
          <cell r="N148">
            <v>-503759088.94734198</v>
          </cell>
          <cell r="P148">
            <v>40451</v>
          </cell>
          <cell r="Q148">
            <v>28631305181.964802</v>
          </cell>
          <cell r="R148">
            <v>11588374440.155722</v>
          </cell>
          <cell r="T148">
            <v>40219679622.120522</v>
          </cell>
        </row>
        <row r="149">
          <cell r="A149">
            <v>40421</v>
          </cell>
          <cell r="B149">
            <v>27462493598.805603</v>
          </cell>
          <cell r="C149">
            <v>8760456145.7786999</v>
          </cell>
          <cell r="D149">
            <v>3928826717.3309999</v>
          </cell>
          <cell r="F149">
            <v>40151776461.915298</v>
          </cell>
          <cell r="H149">
            <v>40421</v>
          </cell>
          <cell r="I149">
            <v>12</v>
          </cell>
          <cell r="J149">
            <v>46</v>
          </cell>
          <cell r="K149">
            <v>40151776461.915298</v>
          </cell>
          <cell r="L149">
            <v>1736450328.4068139</v>
          </cell>
          <cell r="M149">
            <v>1507555277.1628671</v>
          </cell>
          <cell r="N149">
            <v>228895051.243947</v>
          </cell>
          <cell r="P149">
            <v>40421</v>
          </cell>
          <cell r="Q149">
            <v>28708405684.036705</v>
          </cell>
          <cell r="R149">
            <v>11443370777.878601</v>
          </cell>
          <cell r="T149">
            <v>40151776461.915298</v>
          </cell>
        </row>
        <row r="150">
          <cell r="A150">
            <v>40390</v>
          </cell>
          <cell r="B150">
            <v>27527558804.6241</v>
          </cell>
          <cell r="C150">
            <v>8664170395.2120609</v>
          </cell>
          <cell r="D150">
            <v>4263116420.4239998</v>
          </cell>
          <cell r="F150">
            <v>40454845620.260162</v>
          </cell>
          <cell r="H150">
            <v>40390</v>
          </cell>
          <cell r="I150">
            <v>12</v>
          </cell>
          <cell r="J150">
            <v>46</v>
          </cell>
          <cell r="K150">
            <v>40454845620.260162</v>
          </cell>
          <cell r="L150">
            <v>3413800930.933116</v>
          </cell>
          <cell r="M150">
            <v>1790853251.6694</v>
          </cell>
          <cell r="N150">
            <v>1622947679.263716</v>
          </cell>
          <cell r="P150">
            <v>40390</v>
          </cell>
          <cell r="Q150">
            <v>28830342333.745102</v>
          </cell>
          <cell r="R150">
            <v>11624503286.51506</v>
          </cell>
          <cell r="T150">
            <v>40454845620.260162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0EABF-8863-4D0C-B4D9-579627227AB8}">
  <sheetPr>
    <pageSetUpPr fitToPage="1"/>
  </sheetPr>
  <dimension ref="A1:P226"/>
  <sheetViews>
    <sheetView tabSelected="1" workbookViewId="0">
      <selection sqref="A1:XFD1048576"/>
    </sheetView>
  </sheetViews>
  <sheetFormatPr defaultRowHeight="14.4" x14ac:dyDescent="0.3"/>
  <cols>
    <col min="2" max="2" width="16.77734375" bestFit="1" customWidth="1"/>
    <col min="3" max="3" width="12.21875" bestFit="1" customWidth="1"/>
    <col min="4" max="4" width="11.109375" bestFit="1" customWidth="1"/>
    <col min="5" max="6" width="16.5546875" bestFit="1" customWidth="1"/>
    <col min="7" max="7" width="15.5546875" bestFit="1" customWidth="1"/>
    <col min="8" max="8" width="14.109375" bestFit="1" customWidth="1"/>
    <col min="9" max="10" width="16.5546875" bestFit="1" customWidth="1"/>
    <col min="11" max="11" width="19.5546875" customWidth="1"/>
    <col min="12" max="12" width="16.5546875" bestFit="1" customWidth="1"/>
    <col min="13" max="14" width="15.5546875" bestFit="1" customWidth="1"/>
    <col min="15" max="15" width="17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6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6" ht="23.4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10" spans="1:16" x14ac:dyDescent="0.3">
      <c r="B10" s="1" t="s">
        <v>2</v>
      </c>
    </row>
    <row r="11" spans="1:16" ht="43.2" x14ac:dyDescent="0.3">
      <c r="B11" s="2" t="s">
        <v>3</v>
      </c>
      <c r="C11" s="3" t="s">
        <v>4</v>
      </c>
      <c r="D11" s="3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5" t="s">
        <v>10</v>
      </c>
      <c r="J11" s="5" t="s">
        <v>11</v>
      </c>
      <c r="K11" s="5" t="s">
        <v>12</v>
      </c>
      <c r="L11" s="6" t="s">
        <v>13</v>
      </c>
      <c r="M11" s="6" t="s">
        <v>14</v>
      </c>
      <c r="N11" s="6" t="s">
        <v>15</v>
      </c>
      <c r="O11" s="6" t="s">
        <v>16</v>
      </c>
    </row>
    <row r="12" spans="1:16" x14ac:dyDescent="0.3">
      <c r="B12" s="7">
        <f>[1]WEB_DATA!A6</f>
        <v>44773</v>
      </c>
      <c r="C12" s="8">
        <f t="shared" ref="C12:C43" si="0">IFERROR(VLOOKUP(B12,NetAssets,2,FALSE),"")</f>
        <v>16</v>
      </c>
      <c r="D12" s="8">
        <f t="shared" ref="D12:D43" si="1">IFERROR(VLOOKUP(B12,NetAssets,3,FALSE),"")</f>
        <v>80</v>
      </c>
      <c r="E12" s="9">
        <f t="shared" ref="E12:E43" si="2">IF(VLOOKUP(B12,FundType,2,FALSE)=0, "n.d.",VLOOKUP(B12,FundType,2,FALSE))</f>
        <v>40738139372.655739</v>
      </c>
      <c r="F12" s="9">
        <f t="shared" ref="F12:F43" si="3">IF(VLOOKUP(B12,FundType,3,FALSE)=0, "n.d.",VLOOKUP(B12,FundType,3,FALSE))</f>
        <v>12980413468.161737</v>
      </c>
      <c r="G12" s="9">
        <f t="shared" ref="G12:G43" si="4">IF(VLOOKUP(B12,FundType,4,FALSE)=0, "n.d.",VLOOKUP(B12,FundType,4,FALSE))</f>
        <v>7697716181.5437584</v>
      </c>
      <c r="H12" s="9">
        <f t="shared" ref="H12:H43" si="5">IF(VLOOKUP(B12,FundType,5,FALSE)=0, "n.d.",VLOOKUP(B12,FundType,5,FALSE))</f>
        <v>508994687.30594254</v>
      </c>
      <c r="I12" s="9">
        <f t="shared" ref="I12:I43" si="6">IF(VLOOKUP(B12,NAVType,2,FALSE)=0, "n.d.",VLOOKUP(B12,NAVType,2,FALSE))</f>
        <v>36227783556.656105</v>
      </c>
      <c r="J12" s="9">
        <f t="shared" ref="J12:J43" si="7">IF(VLOOKUP(B12,NAVType,3,FALSE)=0, "n.d.",VLOOKUP(B12,NAVType,3,FALSE))</f>
        <v>25613603544.981075</v>
      </c>
      <c r="K12" s="9">
        <f t="shared" ref="K12:K43" si="8">IF(VLOOKUP(B12,NAVType,4,FALSE)=0, "n.d.",VLOOKUP(B12,NAVType,4,FALSE))</f>
        <v>83876608.030000001</v>
      </c>
      <c r="L12" s="9">
        <f t="shared" ref="L12:L43" si="9">IF(VLOOKUP(B12,NAVType,5,FALSE)=0, "n.d.",VLOOKUP(B12,NAVType,5,FALSE))</f>
        <v>61925263709.667175</v>
      </c>
      <c r="M12" s="9">
        <f t="shared" ref="M12:M43" si="10">IF(VLOOKUP(B12,NetAssets,5,FALSE)=0, "n.d.",VLOOKUP(B12,NetAssets,5,FALSE))</f>
        <v>1496010399.6677315</v>
      </c>
      <c r="N12" s="9">
        <f t="shared" ref="N12:N43" si="11">IF(VLOOKUP(B12,NetAssets,6,FALSE)=0, "n.d.",VLOOKUP(B12,NetAssets,6,FALSE))</f>
        <v>1812597706.0048537</v>
      </c>
      <c r="O12" s="9">
        <f t="shared" ref="O12:O43" si="12">IF(VLOOKUP(B12,NetAssets,7,FALSE)=0, "n.d.",VLOOKUP(B12,NetAssets,7,FALSE))</f>
        <v>-316587306.33712268</v>
      </c>
      <c r="P12" t="str">
        <f>IFERROR(VLOOKUP(E12,NetAssets,2,FALSE),"")</f>
        <v/>
      </c>
    </row>
    <row r="13" spans="1:16" x14ac:dyDescent="0.3">
      <c r="B13" s="7">
        <f>[1]WEB_DATA!A7</f>
        <v>44742</v>
      </c>
      <c r="C13" s="8">
        <f t="shared" si="0"/>
        <v>16</v>
      </c>
      <c r="D13" s="8">
        <f t="shared" si="1"/>
        <v>80</v>
      </c>
      <c r="E13" s="9">
        <f t="shared" si="2"/>
        <v>40720376941.87014</v>
      </c>
      <c r="F13" s="9">
        <f t="shared" si="3"/>
        <v>12939320885.607927</v>
      </c>
      <c r="G13" s="9">
        <f t="shared" si="4"/>
        <v>7590191447.4344835</v>
      </c>
      <c r="H13" s="9">
        <f t="shared" si="5"/>
        <v>500054617.9832204</v>
      </c>
      <c r="I13" s="9">
        <f t="shared" si="6"/>
        <v>36377094644.324257</v>
      </c>
      <c r="J13" s="9">
        <f t="shared" si="7"/>
        <v>25288943553.281517</v>
      </c>
      <c r="K13" s="9">
        <f t="shared" si="8"/>
        <v>83905695.290000007</v>
      </c>
      <c r="L13" s="9">
        <f t="shared" si="9"/>
        <v>61749943892.895767</v>
      </c>
      <c r="M13" s="9">
        <f t="shared" si="10"/>
        <v>1618587942.2914701</v>
      </c>
      <c r="N13" s="9">
        <f t="shared" si="11"/>
        <v>1542786536.8841836</v>
      </c>
      <c r="O13" s="9">
        <f t="shared" si="12"/>
        <v>75801405.40728642</v>
      </c>
    </row>
    <row r="14" spans="1:16" x14ac:dyDescent="0.3">
      <c r="B14" s="7">
        <f>[1]WEB_DATA!A8</f>
        <v>44712</v>
      </c>
      <c r="C14" s="8">
        <f t="shared" si="0"/>
        <v>16</v>
      </c>
      <c r="D14" s="8">
        <f t="shared" si="1"/>
        <v>78</v>
      </c>
      <c r="E14" s="9">
        <f t="shared" si="2"/>
        <v>40872725702.389755</v>
      </c>
      <c r="F14" s="9">
        <f t="shared" si="3"/>
        <v>13101107458.759594</v>
      </c>
      <c r="G14" s="9">
        <f t="shared" si="4"/>
        <v>7768347872.5120173</v>
      </c>
      <c r="H14" s="9">
        <f t="shared" si="5"/>
        <v>500724760.89985269</v>
      </c>
      <c r="I14" s="9">
        <f t="shared" si="6"/>
        <v>36501019871.626167</v>
      </c>
      <c r="J14" s="9">
        <f t="shared" si="7"/>
        <v>25658041140.55505</v>
      </c>
      <c r="K14" s="9">
        <f t="shared" si="8"/>
        <v>83844782.379999995</v>
      </c>
      <c r="L14" s="9">
        <f t="shared" si="9"/>
        <v>62242905794.561203</v>
      </c>
      <c r="M14" s="9">
        <f t="shared" si="10"/>
        <v>1584888692.8225622</v>
      </c>
      <c r="N14" s="9">
        <f t="shared" si="11"/>
        <v>1390887095.5219636</v>
      </c>
      <c r="O14" s="9">
        <f t="shared" si="12"/>
        <v>194001597.3005988</v>
      </c>
    </row>
    <row r="15" spans="1:16" x14ac:dyDescent="0.3">
      <c r="B15" s="7">
        <f>[1]WEB_DATA!A9</f>
        <v>44681</v>
      </c>
      <c r="C15" s="8">
        <f t="shared" si="0"/>
        <v>16</v>
      </c>
      <c r="D15" s="8">
        <f t="shared" si="1"/>
        <v>78</v>
      </c>
      <c r="E15" s="9">
        <f t="shared" si="2"/>
        <v>40682208436.739876</v>
      </c>
      <c r="F15" s="9">
        <f t="shared" si="3"/>
        <v>13136966935.616987</v>
      </c>
      <c r="G15" s="9">
        <f t="shared" si="4"/>
        <v>7752233294.1270838</v>
      </c>
      <c r="H15" s="9">
        <f t="shared" si="5"/>
        <v>498810324.94307846</v>
      </c>
      <c r="I15" s="9">
        <f t="shared" si="6"/>
        <v>36368625621.950424</v>
      </c>
      <c r="J15" s="9">
        <f t="shared" si="7"/>
        <v>25618023191.726604</v>
      </c>
      <c r="K15" s="9">
        <f t="shared" si="8"/>
        <v>83570177.75</v>
      </c>
      <c r="L15" s="9">
        <f t="shared" si="9"/>
        <v>62070218991.427017</v>
      </c>
      <c r="M15" s="9">
        <f t="shared" si="10"/>
        <v>1474801638.467541</v>
      </c>
      <c r="N15" s="9">
        <f t="shared" si="11"/>
        <v>1498439550.2695813</v>
      </c>
      <c r="O15" s="9">
        <f t="shared" si="12"/>
        <v>-23637911.802040163</v>
      </c>
    </row>
    <row r="16" spans="1:16" x14ac:dyDescent="0.3">
      <c r="B16" s="7">
        <f>[1]WEB_DATA!A10</f>
        <v>44651</v>
      </c>
      <c r="C16" s="8">
        <f t="shared" si="0"/>
        <v>16</v>
      </c>
      <c r="D16" s="8">
        <f t="shared" si="1"/>
        <v>75</v>
      </c>
      <c r="E16" s="9">
        <f t="shared" si="2"/>
        <v>40978291317.62606</v>
      </c>
      <c r="F16" s="9">
        <f t="shared" si="3"/>
        <v>13444239634.090969</v>
      </c>
      <c r="G16" s="9">
        <f t="shared" si="4"/>
        <v>7986001768.8016605</v>
      </c>
      <c r="H16" s="9">
        <f t="shared" si="5"/>
        <v>495727513.63201445</v>
      </c>
      <c r="I16" s="9">
        <f t="shared" si="6"/>
        <v>36432425586.47332</v>
      </c>
      <c r="J16" s="9">
        <f t="shared" si="7"/>
        <v>26388132594.837376</v>
      </c>
      <c r="K16" s="9">
        <f t="shared" si="8"/>
        <v>83702052.840000004</v>
      </c>
      <c r="L16" s="9">
        <f t="shared" si="9"/>
        <v>62904260234.150696</v>
      </c>
      <c r="M16" s="9">
        <f t="shared" si="10"/>
        <v>1970610297.7829406</v>
      </c>
      <c r="N16" s="9">
        <f t="shared" si="11"/>
        <v>1620543791.4213533</v>
      </c>
      <c r="O16" s="9">
        <f t="shared" si="12"/>
        <v>350066506.36158723</v>
      </c>
    </row>
    <row r="17" spans="2:15" x14ac:dyDescent="0.3">
      <c r="B17" s="7">
        <f>[1]WEB_DATA!A11</f>
        <v>44620</v>
      </c>
      <c r="C17" s="8">
        <f t="shared" si="0"/>
        <v>16</v>
      </c>
      <c r="D17" s="8">
        <f t="shared" si="1"/>
        <v>75</v>
      </c>
      <c r="E17" s="9">
        <f t="shared" si="2"/>
        <v>40770132290.604156</v>
      </c>
      <c r="F17" s="9">
        <f t="shared" si="3"/>
        <v>13479321002.015537</v>
      </c>
      <c r="G17" s="9">
        <f t="shared" si="4"/>
        <v>8020756245.3244019</v>
      </c>
      <c r="H17" s="9">
        <f t="shared" si="5"/>
        <v>492721404.29924572</v>
      </c>
      <c r="I17" s="9">
        <f t="shared" si="6"/>
        <v>36379444366.359848</v>
      </c>
      <c r="J17" s="9">
        <f t="shared" si="7"/>
        <v>26299690835.843475</v>
      </c>
      <c r="K17" s="9">
        <f t="shared" si="8"/>
        <v>83795740.040000007</v>
      </c>
      <c r="L17" s="9">
        <f t="shared" si="9"/>
        <v>62762930942.24334</v>
      </c>
      <c r="M17" s="9">
        <f t="shared" si="10"/>
        <v>1815319957.9145222</v>
      </c>
      <c r="N17" s="9">
        <f t="shared" si="11"/>
        <v>1256427670.4071805</v>
      </c>
      <c r="O17" s="9">
        <f t="shared" si="12"/>
        <v>558892287.50734186</v>
      </c>
    </row>
    <row r="18" spans="2:15" x14ac:dyDescent="0.3">
      <c r="B18" s="7">
        <f>[1]WEB_DATA!A12</f>
        <v>44592</v>
      </c>
      <c r="C18" s="8">
        <f t="shared" si="0"/>
        <v>16</v>
      </c>
      <c r="D18" s="8">
        <f t="shared" si="1"/>
        <v>73</v>
      </c>
      <c r="E18" s="9">
        <f t="shared" si="2"/>
        <v>40400439980.704071</v>
      </c>
      <c r="F18" s="9">
        <f t="shared" si="3"/>
        <v>13525413610.673468</v>
      </c>
      <c r="G18" s="9">
        <f t="shared" si="4"/>
        <v>8107826704.6354523</v>
      </c>
      <c r="H18" s="9">
        <f t="shared" si="5"/>
        <v>493566410.14589107</v>
      </c>
      <c r="I18" s="9">
        <f t="shared" si="6"/>
        <v>35893184667.58699</v>
      </c>
      <c r="J18" s="9">
        <f t="shared" si="7"/>
        <v>26551772176.221889</v>
      </c>
      <c r="K18" s="9">
        <f t="shared" si="8"/>
        <v>82289862.349999994</v>
      </c>
      <c r="L18" s="9">
        <f t="shared" si="9"/>
        <v>62527246706.15889</v>
      </c>
      <c r="M18" s="9">
        <f t="shared" si="10"/>
        <v>1385456340.4402449</v>
      </c>
      <c r="N18" s="9">
        <f t="shared" si="11"/>
        <v>1579190332.9954984</v>
      </c>
      <c r="O18" s="9">
        <f t="shared" si="12"/>
        <v>-193733992.55525324</v>
      </c>
    </row>
    <row r="19" spans="2:15" x14ac:dyDescent="0.3">
      <c r="B19" s="7">
        <f>[1]WEB_DATA!A13</f>
        <v>44561</v>
      </c>
      <c r="C19" s="8">
        <f t="shared" si="0"/>
        <v>16</v>
      </c>
      <c r="D19" s="8">
        <f t="shared" si="1"/>
        <v>73</v>
      </c>
      <c r="E19" s="9">
        <f t="shared" si="2"/>
        <v>40908972977.697769</v>
      </c>
      <c r="F19" s="9">
        <f t="shared" si="3"/>
        <v>13623830043.258169</v>
      </c>
      <c r="G19" s="9">
        <f t="shared" si="4"/>
        <v>8129236928.1655521</v>
      </c>
      <c r="H19" s="9">
        <f t="shared" si="5"/>
        <v>502853405.70940787</v>
      </c>
      <c r="I19" s="9">
        <f t="shared" si="6"/>
        <v>36154499228.998299</v>
      </c>
      <c r="J19" s="9">
        <f t="shared" si="7"/>
        <v>26928286075.302608</v>
      </c>
      <c r="K19" s="9">
        <f t="shared" si="8"/>
        <v>82108050.530000001</v>
      </c>
      <c r="L19" s="9">
        <f t="shared" si="9"/>
        <v>63164893354.830887</v>
      </c>
      <c r="M19" s="9">
        <f t="shared" si="10"/>
        <v>1739581092.4279807</v>
      </c>
      <c r="N19" s="9">
        <f t="shared" si="11"/>
        <v>1857310624.2489202</v>
      </c>
      <c r="O19" s="9">
        <f t="shared" si="12"/>
        <v>-117729531.82093932</v>
      </c>
    </row>
    <row r="20" spans="2:15" x14ac:dyDescent="0.3">
      <c r="B20" s="7">
        <f>[1]WEB_DATA!A14</f>
        <v>44530</v>
      </c>
      <c r="C20" s="8">
        <f t="shared" si="0"/>
        <v>15</v>
      </c>
      <c r="D20" s="8">
        <f t="shared" si="1"/>
        <v>70</v>
      </c>
      <c r="E20" s="9">
        <f t="shared" si="2"/>
        <v>40829927776.997116</v>
      </c>
      <c r="F20" s="9">
        <f t="shared" si="3"/>
        <v>13536539395.011179</v>
      </c>
      <c r="G20" s="9">
        <f t="shared" si="4"/>
        <v>7829027711.7162571</v>
      </c>
      <c r="H20" s="9">
        <f t="shared" si="5"/>
        <v>501025842.87850797</v>
      </c>
      <c r="I20" s="9">
        <f t="shared" si="6"/>
        <v>36195531017.886261</v>
      </c>
      <c r="J20" s="9">
        <f t="shared" si="7"/>
        <v>26419197197.996807</v>
      </c>
      <c r="K20" s="9">
        <f t="shared" si="8"/>
        <v>81792510.719999999</v>
      </c>
      <c r="L20" s="9">
        <f t="shared" si="9"/>
        <v>62696520726.603081</v>
      </c>
      <c r="M20" s="9">
        <f t="shared" si="10"/>
        <v>1877218133.2427461</v>
      </c>
      <c r="N20" s="9">
        <f t="shared" si="11"/>
        <v>1688534711.6640425</v>
      </c>
      <c r="O20" s="9">
        <f t="shared" si="12"/>
        <v>188683421.57870412</v>
      </c>
    </row>
    <row r="21" spans="2:15" x14ac:dyDescent="0.3">
      <c r="B21" s="7">
        <f>[1]WEB_DATA!A15</f>
        <v>44500</v>
      </c>
      <c r="C21" s="8">
        <f t="shared" si="0"/>
        <v>15</v>
      </c>
      <c r="D21" s="8">
        <f t="shared" si="1"/>
        <v>70</v>
      </c>
      <c r="E21" s="9">
        <f t="shared" si="2"/>
        <v>40823133103.422508</v>
      </c>
      <c r="F21" s="9">
        <f t="shared" si="3"/>
        <v>13605848945.306873</v>
      </c>
      <c r="G21" s="9">
        <f t="shared" si="4"/>
        <v>7761739220.3080339</v>
      </c>
      <c r="H21" s="9">
        <f t="shared" si="5"/>
        <v>497887961.74082732</v>
      </c>
      <c r="I21" s="9">
        <f t="shared" si="6"/>
        <v>36269459270.806465</v>
      </c>
      <c r="J21" s="9">
        <f t="shared" si="7"/>
        <v>26337162866.701782</v>
      </c>
      <c r="K21" s="9">
        <f t="shared" si="8"/>
        <v>81987093.269999951</v>
      </c>
      <c r="L21" s="9">
        <f t="shared" si="9"/>
        <v>62688609230.778236</v>
      </c>
      <c r="M21" s="9">
        <f t="shared" si="10"/>
        <v>1683754411.2716117</v>
      </c>
      <c r="N21" s="9">
        <f t="shared" si="11"/>
        <v>1318326627.6628175</v>
      </c>
      <c r="O21" s="9">
        <f t="shared" si="12"/>
        <v>365427783.60879445</v>
      </c>
    </row>
    <row r="22" spans="2:15" x14ac:dyDescent="0.3">
      <c r="B22" s="7">
        <f>[1]WEB_DATA!A16</f>
        <v>44469</v>
      </c>
      <c r="C22" s="8">
        <f t="shared" si="0"/>
        <v>15</v>
      </c>
      <c r="D22" s="8">
        <f t="shared" si="1"/>
        <v>70</v>
      </c>
      <c r="E22" s="9">
        <f t="shared" si="2"/>
        <v>40569394249.923622</v>
      </c>
      <c r="F22" s="9">
        <f t="shared" si="3"/>
        <v>13470678594.906538</v>
      </c>
      <c r="G22" s="9">
        <f t="shared" si="4"/>
        <v>7653401012.4263916</v>
      </c>
      <c r="H22" s="9">
        <f t="shared" si="5"/>
        <v>482677516.65401691</v>
      </c>
      <c r="I22" s="9">
        <f t="shared" si="6"/>
        <v>35957677861.387558</v>
      </c>
      <c r="J22" s="9">
        <f t="shared" si="7"/>
        <v>26136177760.343002</v>
      </c>
      <c r="K22" s="9">
        <f t="shared" si="8"/>
        <v>82295752.180000007</v>
      </c>
      <c r="L22" s="9">
        <f t="shared" si="9"/>
        <v>62176151373.910576</v>
      </c>
      <c r="M22" s="9">
        <f t="shared" si="10"/>
        <v>1783279132.8021293</v>
      </c>
      <c r="N22" s="9">
        <f t="shared" si="11"/>
        <v>1529244221.5040777</v>
      </c>
      <c r="O22" s="9">
        <f t="shared" si="12"/>
        <v>254034911.29805189</v>
      </c>
    </row>
    <row r="23" spans="2:15" x14ac:dyDescent="0.3">
      <c r="B23" s="7">
        <f>[1]WEB_DATA!A17</f>
        <v>44439</v>
      </c>
      <c r="C23" s="8">
        <f t="shared" si="0"/>
        <v>15</v>
      </c>
      <c r="D23" s="8">
        <f t="shared" si="1"/>
        <v>70</v>
      </c>
      <c r="E23" s="9">
        <f t="shared" si="2"/>
        <v>40518762645.06813</v>
      </c>
      <c r="F23" s="9">
        <f t="shared" si="3"/>
        <v>13470227958.849754</v>
      </c>
      <c r="G23" s="9">
        <f t="shared" si="4"/>
        <v>7775359863.7952471</v>
      </c>
      <c r="H23" s="9">
        <f t="shared" si="5"/>
        <v>481753397.1262238</v>
      </c>
      <c r="I23" s="9">
        <f t="shared" si="6"/>
        <v>35854503686.11882</v>
      </c>
      <c r="J23" s="9">
        <f t="shared" si="7"/>
        <v>26309529006.040527</v>
      </c>
      <c r="K23" s="9">
        <f t="shared" si="8"/>
        <v>82071172.680000007</v>
      </c>
      <c r="L23" s="9">
        <f t="shared" si="9"/>
        <v>62246103864.839355</v>
      </c>
      <c r="M23" s="9">
        <f t="shared" si="10"/>
        <v>1693219660.5713158</v>
      </c>
      <c r="N23" s="9">
        <f t="shared" si="11"/>
        <v>1491095578.7052531</v>
      </c>
      <c r="O23" s="9">
        <f t="shared" si="12"/>
        <v>202124081.86606273</v>
      </c>
    </row>
    <row r="24" spans="2:15" x14ac:dyDescent="0.3">
      <c r="B24" s="7">
        <f>[1]WEB_DATA!A18</f>
        <v>44408</v>
      </c>
      <c r="C24" s="8">
        <f t="shared" si="0"/>
        <v>15</v>
      </c>
      <c r="D24" s="8">
        <f t="shared" si="1"/>
        <v>70</v>
      </c>
      <c r="E24" s="9">
        <f t="shared" si="2"/>
        <v>40449236717.025887</v>
      </c>
      <c r="F24" s="9">
        <f t="shared" si="3"/>
        <v>13345267707.496479</v>
      </c>
      <c r="G24" s="9">
        <f t="shared" si="4"/>
        <v>7651027539.7446966</v>
      </c>
      <c r="H24" s="9">
        <f t="shared" si="5"/>
        <v>480034754.89612097</v>
      </c>
      <c r="I24" s="9">
        <f t="shared" si="6"/>
        <v>35800946676.839699</v>
      </c>
      <c r="J24" s="9">
        <f t="shared" si="7"/>
        <v>26042759076.793491</v>
      </c>
      <c r="K24" s="9">
        <f t="shared" si="8"/>
        <v>81860965.530000001</v>
      </c>
      <c r="L24" s="9">
        <f t="shared" si="9"/>
        <v>61925566719.163185</v>
      </c>
      <c r="M24" s="9">
        <f t="shared" si="10"/>
        <v>1623035843.4061189</v>
      </c>
      <c r="N24" s="9">
        <f t="shared" si="11"/>
        <v>1348798808.426693</v>
      </c>
      <c r="O24" s="9">
        <f t="shared" si="12"/>
        <v>274237034.97942597</v>
      </c>
    </row>
    <row r="25" spans="2:15" x14ac:dyDescent="0.3">
      <c r="B25" s="7">
        <f>[1]WEB_DATA!A19</f>
        <v>44377</v>
      </c>
      <c r="C25" s="8">
        <f t="shared" si="0"/>
        <v>15</v>
      </c>
      <c r="D25" s="8">
        <f t="shared" si="1"/>
        <v>70</v>
      </c>
      <c r="E25" s="9">
        <f t="shared" si="2"/>
        <v>40144976572.316879</v>
      </c>
      <c r="F25" s="9">
        <f t="shared" si="3"/>
        <v>13211514711.123743</v>
      </c>
      <c r="G25" s="9">
        <f t="shared" si="4"/>
        <v>7587275801.256793</v>
      </c>
      <c r="H25" s="9">
        <f t="shared" si="5"/>
        <v>482021393.03797269</v>
      </c>
      <c r="I25" s="9">
        <f t="shared" si="6"/>
        <v>35433403492.661453</v>
      </c>
      <c r="J25" s="9">
        <f t="shared" si="7"/>
        <v>25910314780.843929</v>
      </c>
      <c r="K25" s="9">
        <f t="shared" si="8"/>
        <v>82070204.230000004</v>
      </c>
      <c r="L25" s="9">
        <f t="shared" si="9"/>
        <v>61425788477.735374</v>
      </c>
      <c r="M25" s="9">
        <f t="shared" si="10"/>
        <v>1588244520.2641778</v>
      </c>
      <c r="N25" s="9">
        <f t="shared" si="11"/>
        <v>1149811630.4069219</v>
      </c>
      <c r="O25" s="9">
        <f t="shared" si="12"/>
        <v>438432889.85725623</v>
      </c>
    </row>
    <row r="26" spans="2:15" x14ac:dyDescent="0.3">
      <c r="B26" s="7">
        <f>[1]WEB_DATA!A20</f>
        <v>44347</v>
      </c>
      <c r="C26" s="8">
        <f t="shared" si="0"/>
        <v>15</v>
      </c>
      <c r="D26" s="8">
        <f t="shared" si="1"/>
        <v>68</v>
      </c>
      <c r="E26" s="9">
        <f t="shared" si="2"/>
        <v>39174448121.826691</v>
      </c>
      <c r="F26" s="9">
        <f t="shared" si="3"/>
        <v>12714992011.616138</v>
      </c>
      <c r="G26" s="9">
        <f t="shared" si="4"/>
        <v>7469596402.1489544</v>
      </c>
      <c r="H26" s="9">
        <f t="shared" si="5"/>
        <v>480313411.69935083</v>
      </c>
      <c r="I26" s="9">
        <f t="shared" si="6"/>
        <v>35053765677.834282</v>
      </c>
      <c r="J26" s="9">
        <f t="shared" si="7"/>
        <v>24703395507.186852</v>
      </c>
      <c r="K26" s="9">
        <f t="shared" si="8"/>
        <v>82188762.269999996</v>
      </c>
      <c r="L26" s="9">
        <f t="shared" si="9"/>
        <v>59839349947.29113</v>
      </c>
      <c r="M26" s="9">
        <f t="shared" si="10"/>
        <v>1184357063.0436034</v>
      </c>
      <c r="N26" s="9">
        <f t="shared" si="11"/>
        <v>1440498807.3496094</v>
      </c>
      <c r="O26" s="9">
        <f t="shared" si="12"/>
        <v>-256141744.30600631</v>
      </c>
    </row>
    <row r="27" spans="2:15" x14ac:dyDescent="0.3">
      <c r="B27" s="7">
        <f>[1]WEB_DATA!A21</f>
        <v>44316</v>
      </c>
      <c r="C27" s="8">
        <f t="shared" si="0"/>
        <v>15</v>
      </c>
      <c r="D27" s="8">
        <f t="shared" si="1"/>
        <v>67</v>
      </c>
      <c r="E27" s="9">
        <f t="shared" si="2"/>
        <v>39440942346.395081</v>
      </c>
      <c r="F27" s="9">
        <f t="shared" si="3"/>
        <v>12659401826.098597</v>
      </c>
      <c r="G27" s="9">
        <f t="shared" si="4"/>
        <v>7277098889.7398338</v>
      </c>
      <c r="H27" s="9">
        <f t="shared" si="5"/>
        <v>479996665.09506685</v>
      </c>
      <c r="I27" s="9">
        <f t="shared" si="6"/>
        <v>35207424202.230247</v>
      </c>
      <c r="J27" s="9">
        <f t="shared" si="7"/>
        <v>24567855593.61832</v>
      </c>
      <c r="K27" s="9">
        <f t="shared" si="8"/>
        <v>82159931.480000004</v>
      </c>
      <c r="L27" s="9">
        <f t="shared" si="9"/>
        <v>59857439727.328568</v>
      </c>
      <c r="M27" s="9">
        <f t="shared" si="10"/>
        <v>1534350839.3047664</v>
      </c>
      <c r="N27" s="9">
        <f t="shared" si="11"/>
        <v>1279796333.569092</v>
      </c>
      <c r="O27" s="9">
        <f t="shared" si="12"/>
        <v>254554505.73567486</v>
      </c>
    </row>
    <row r="28" spans="2:15" x14ac:dyDescent="0.3">
      <c r="B28" s="7">
        <f>[1]WEB_DATA!A22</f>
        <v>44286</v>
      </c>
      <c r="C28" s="8">
        <f t="shared" si="0"/>
        <v>15</v>
      </c>
      <c r="D28" s="8">
        <f t="shared" si="1"/>
        <v>67</v>
      </c>
      <c r="E28" s="9">
        <f t="shared" si="2"/>
        <v>39093793203.553268</v>
      </c>
      <c r="F28" s="9">
        <f t="shared" si="3"/>
        <v>12544888530.993631</v>
      </c>
      <c r="G28" s="9">
        <f t="shared" si="4"/>
        <v>7194136742.3988152</v>
      </c>
      <c r="H28" s="9">
        <f t="shared" si="5"/>
        <v>479683813.37088007</v>
      </c>
      <c r="I28" s="9">
        <f t="shared" si="6"/>
        <v>34887757353.964989</v>
      </c>
      <c r="J28" s="9">
        <f t="shared" si="7"/>
        <v>24342610986.41161</v>
      </c>
      <c r="K28" s="9">
        <f t="shared" si="8"/>
        <v>82133949.939999998</v>
      </c>
      <c r="L28" s="9">
        <f t="shared" si="9"/>
        <v>59312502290.316605</v>
      </c>
      <c r="M28" s="9">
        <f t="shared" si="10"/>
        <v>1908628278.5909283</v>
      </c>
      <c r="N28" s="9">
        <f t="shared" si="11"/>
        <v>1666947033.8973451</v>
      </c>
      <c r="O28" s="9">
        <f t="shared" si="12"/>
        <v>241681244.69358289</v>
      </c>
    </row>
    <row r="29" spans="2:15" x14ac:dyDescent="0.3">
      <c r="B29" s="7">
        <f>[1]WEB_DATA!A23</f>
        <v>44255</v>
      </c>
      <c r="C29" s="8">
        <f t="shared" si="0"/>
        <v>15</v>
      </c>
      <c r="D29" s="8">
        <f t="shared" si="1"/>
        <v>67</v>
      </c>
      <c r="E29" s="9">
        <f t="shared" si="2"/>
        <v>38579753466.726563</v>
      </c>
      <c r="F29" s="9">
        <f t="shared" si="3"/>
        <v>12600249091.735502</v>
      </c>
      <c r="G29" s="9">
        <f t="shared" si="4"/>
        <v>7138312859.7478771</v>
      </c>
      <c r="H29" s="9">
        <f t="shared" si="5"/>
        <v>479012673.9225319</v>
      </c>
      <c r="I29" s="9">
        <f t="shared" si="6"/>
        <v>34543755628.26416</v>
      </c>
      <c r="J29" s="9">
        <f t="shared" si="7"/>
        <v>24171310070.678307</v>
      </c>
      <c r="K29" s="9">
        <f t="shared" si="8"/>
        <v>82262393.189999998</v>
      </c>
      <c r="L29" s="9">
        <f t="shared" si="9"/>
        <v>58797328092.132454</v>
      </c>
      <c r="M29" s="9">
        <f t="shared" si="10"/>
        <v>1383290581.3785372</v>
      </c>
      <c r="N29" s="9">
        <f t="shared" si="11"/>
        <v>1353814082.045366</v>
      </c>
      <c r="O29" s="9">
        <f t="shared" si="12"/>
        <v>29476499.33317098</v>
      </c>
    </row>
    <row r="30" spans="2:15" x14ac:dyDescent="0.3">
      <c r="B30" s="7">
        <f>[1]WEB_DATA!A24</f>
        <v>44227</v>
      </c>
      <c r="C30" s="8">
        <f t="shared" si="0"/>
        <v>15</v>
      </c>
      <c r="D30" s="8">
        <f t="shared" si="1"/>
        <v>67</v>
      </c>
      <c r="E30" s="9">
        <f t="shared" si="2"/>
        <v>38831498495.870987</v>
      </c>
      <c r="F30" s="9">
        <f t="shared" si="3"/>
        <v>12639090786.03871</v>
      </c>
      <c r="G30" s="9">
        <f t="shared" si="4"/>
        <v>7098881541.6035061</v>
      </c>
      <c r="H30" s="9">
        <f t="shared" si="5"/>
        <v>479349520.5483737</v>
      </c>
      <c r="I30" s="9">
        <f t="shared" si="6"/>
        <v>34766622287.65007</v>
      </c>
      <c r="J30" s="9">
        <f t="shared" si="7"/>
        <v>24199313472.281494</v>
      </c>
      <c r="K30" s="9">
        <f t="shared" si="8"/>
        <v>82884584.129999995</v>
      </c>
      <c r="L30" s="9">
        <f t="shared" si="9"/>
        <v>59048820344.061562</v>
      </c>
      <c r="M30" s="9">
        <f t="shared" si="10"/>
        <v>1627457415.1829665</v>
      </c>
      <c r="N30" s="9">
        <f t="shared" si="11"/>
        <v>1432914586.7515905</v>
      </c>
      <c r="O30" s="9">
        <f t="shared" si="12"/>
        <v>194542828.43137577</v>
      </c>
    </row>
    <row r="31" spans="2:15" x14ac:dyDescent="0.3">
      <c r="B31" s="7">
        <f>[1]WEB_DATA!A25</f>
        <v>44196</v>
      </c>
      <c r="C31" s="8">
        <f t="shared" si="0"/>
        <v>15</v>
      </c>
      <c r="D31" s="8">
        <f t="shared" si="1"/>
        <v>67</v>
      </c>
      <c r="E31" s="9">
        <f t="shared" si="2"/>
        <v>38679314552.085571</v>
      </c>
      <c r="F31" s="9">
        <f t="shared" si="3"/>
        <v>12583176744.146778</v>
      </c>
      <c r="G31" s="9">
        <f t="shared" si="4"/>
        <v>7103317193.2438507</v>
      </c>
      <c r="H31" s="9">
        <f t="shared" si="5"/>
        <v>479602198.8903864</v>
      </c>
      <c r="I31" s="9">
        <f t="shared" si="6"/>
        <v>34666495165.124863</v>
      </c>
      <c r="J31" s="9">
        <f t="shared" si="7"/>
        <v>24097161625.471725</v>
      </c>
      <c r="K31" s="9">
        <f t="shared" si="8"/>
        <v>81753897.769999996</v>
      </c>
      <c r="L31" s="9">
        <f t="shared" si="9"/>
        <v>58845410688.36657</v>
      </c>
      <c r="M31" s="9">
        <f t="shared" si="10"/>
        <v>1937937676.298099</v>
      </c>
      <c r="N31" s="9">
        <f t="shared" si="11"/>
        <v>1646493699.5767529</v>
      </c>
      <c r="O31" s="9">
        <f t="shared" si="12"/>
        <v>291443976.72134668</v>
      </c>
    </row>
    <row r="32" spans="2:15" x14ac:dyDescent="0.3">
      <c r="B32" s="7">
        <f>[1]WEB_DATA!A26</f>
        <v>44165</v>
      </c>
      <c r="C32" s="8">
        <f t="shared" si="0"/>
        <v>15</v>
      </c>
      <c r="D32" s="8">
        <f t="shared" si="1"/>
        <v>67</v>
      </c>
      <c r="E32" s="9">
        <f t="shared" si="2"/>
        <v>38308215198.603531</v>
      </c>
      <c r="F32" s="9">
        <f t="shared" si="3"/>
        <v>12458445584.822323</v>
      </c>
      <c r="G32" s="9">
        <f t="shared" si="4"/>
        <v>6963873391.4545746</v>
      </c>
      <c r="H32" s="9">
        <f t="shared" si="5"/>
        <v>478214151.80114019</v>
      </c>
      <c r="I32" s="9">
        <f t="shared" si="6"/>
        <v>34315851241.647552</v>
      </c>
      <c r="J32" s="9">
        <f t="shared" si="7"/>
        <v>23811736993.574009</v>
      </c>
      <c r="K32" s="9">
        <f t="shared" si="8"/>
        <v>81160091.459999993</v>
      </c>
      <c r="L32" s="9">
        <f t="shared" si="9"/>
        <v>58208748326.681564</v>
      </c>
      <c r="M32" s="9">
        <f t="shared" si="10"/>
        <v>1569051196.4591992</v>
      </c>
      <c r="N32" s="9">
        <f t="shared" si="11"/>
        <v>1595772344.3853178</v>
      </c>
      <c r="O32" s="9">
        <f t="shared" si="12"/>
        <v>-26721147.926118691</v>
      </c>
    </row>
    <row r="33" spans="2:15" x14ac:dyDescent="0.3">
      <c r="B33" s="7">
        <f>[1]WEB_DATA!A27</f>
        <v>44135</v>
      </c>
      <c r="C33" s="8">
        <f t="shared" si="0"/>
        <v>15</v>
      </c>
      <c r="D33" s="8">
        <f t="shared" si="1"/>
        <v>67</v>
      </c>
      <c r="E33" s="9">
        <f t="shared" si="2"/>
        <v>37998084838.835808</v>
      </c>
      <c r="F33" s="9">
        <f t="shared" si="3"/>
        <v>12415130434.313223</v>
      </c>
      <c r="G33" s="9">
        <f t="shared" si="4"/>
        <v>6784077882.1135168</v>
      </c>
      <c r="H33" s="9">
        <f t="shared" si="5"/>
        <v>478357919.3368386</v>
      </c>
      <c r="I33" s="9">
        <f t="shared" si="6"/>
        <v>34245394195.826504</v>
      </c>
      <c r="J33" s="9">
        <f t="shared" si="7"/>
        <v>23348504366.072876</v>
      </c>
      <c r="K33" s="9">
        <f t="shared" si="8"/>
        <v>81752512.700000003</v>
      </c>
      <c r="L33" s="9">
        <f t="shared" si="9"/>
        <v>57675651074.599388</v>
      </c>
      <c r="M33" s="9">
        <f t="shared" si="10"/>
        <v>1997425766.2751174</v>
      </c>
      <c r="N33" s="9">
        <f t="shared" si="11"/>
        <v>1424881559.7019956</v>
      </c>
      <c r="O33" s="9">
        <f t="shared" si="12"/>
        <v>572544206.57312191</v>
      </c>
    </row>
    <row r="34" spans="2:15" x14ac:dyDescent="0.3">
      <c r="B34" s="7">
        <f>[1]WEB_DATA!A28</f>
        <v>44104</v>
      </c>
      <c r="C34" s="8">
        <f t="shared" si="0"/>
        <v>15</v>
      </c>
      <c r="D34" s="8">
        <f t="shared" si="1"/>
        <v>67</v>
      </c>
      <c r="E34" s="9">
        <f t="shared" si="2"/>
        <v>37368685885.335335</v>
      </c>
      <c r="F34" s="9">
        <f t="shared" si="3"/>
        <v>12484832021.680655</v>
      </c>
      <c r="G34" s="9">
        <f t="shared" si="4"/>
        <v>6886121932.1186247</v>
      </c>
      <c r="H34" s="9">
        <f t="shared" si="5"/>
        <v>443539879.52876049</v>
      </c>
      <c r="I34" s="9">
        <f t="shared" si="6"/>
        <v>33864001130.802326</v>
      </c>
      <c r="J34" s="9">
        <f t="shared" si="7"/>
        <v>23237112584.881042</v>
      </c>
      <c r="K34" s="9">
        <f t="shared" si="8"/>
        <v>82066002.980000004</v>
      </c>
      <c r="L34" s="9">
        <f t="shared" si="9"/>
        <v>57183179718.663368</v>
      </c>
      <c r="M34" s="9">
        <f t="shared" si="10"/>
        <v>1764631393.0906928</v>
      </c>
      <c r="N34" s="9">
        <f t="shared" si="11"/>
        <v>1544099012.7352674</v>
      </c>
      <c r="O34" s="9">
        <f t="shared" si="12"/>
        <v>220532380.35542545</v>
      </c>
    </row>
    <row r="35" spans="2:15" x14ac:dyDescent="0.3">
      <c r="B35" s="7">
        <f>[1]WEB_DATA!A29</f>
        <v>44074</v>
      </c>
      <c r="C35" s="8">
        <f t="shared" si="0"/>
        <v>15</v>
      </c>
      <c r="D35" s="8">
        <f t="shared" si="1"/>
        <v>67</v>
      </c>
      <c r="E35" s="9">
        <f t="shared" si="2"/>
        <v>37131342929.284615</v>
      </c>
      <c r="F35" s="9">
        <f t="shared" si="3"/>
        <v>12451944895.145235</v>
      </c>
      <c r="G35" s="9">
        <f t="shared" si="4"/>
        <v>6997964985.1876802</v>
      </c>
      <c r="H35" s="9">
        <f t="shared" si="5"/>
        <v>450854548.98281622</v>
      </c>
      <c r="I35" s="9">
        <f t="shared" si="6"/>
        <v>33727169855.257385</v>
      </c>
      <c r="J35" s="9">
        <f t="shared" si="7"/>
        <v>23223202274.482964</v>
      </c>
      <c r="K35" s="9">
        <f t="shared" si="8"/>
        <v>81735228.859999999</v>
      </c>
      <c r="L35" s="9">
        <f t="shared" si="9"/>
        <v>57032107358.600349</v>
      </c>
      <c r="M35" s="9">
        <f t="shared" si="10"/>
        <v>1756891922.7775826</v>
      </c>
      <c r="N35" s="9">
        <f t="shared" si="11"/>
        <v>1147891813.3348482</v>
      </c>
      <c r="O35" s="9">
        <f t="shared" si="12"/>
        <v>609000109.44273388</v>
      </c>
    </row>
    <row r="36" spans="2:15" x14ac:dyDescent="0.3">
      <c r="B36" s="7">
        <f>[1]WEB_DATA!A30</f>
        <v>44043</v>
      </c>
      <c r="C36" s="8">
        <f t="shared" si="0"/>
        <v>15</v>
      </c>
      <c r="D36" s="8">
        <f t="shared" si="1"/>
        <v>67</v>
      </c>
      <c r="E36" s="9">
        <f t="shared" si="2"/>
        <v>36302714742.245827</v>
      </c>
      <c r="F36" s="9">
        <f t="shared" si="3"/>
        <v>12230598051.009695</v>
      </c>
      <c r="G36" s="9">
        <f t="shared" si="4"/>
        <v>6860152221.8331861</v>
      </c>
      <c r="H36" s="9">
        <f t="shared" si="5"/>
        <v>451732326.81505036</v>
      </c>
      <c r="I36" s="9">
        <f t="shared" si="6"/>
        <v>33025753432.486229</v>
      </c>
      <c r="J36" s="9">
        <f t="shared" si="7"/>
        <v>22737319829.277523</v>
      </c>
      <c r="K36" s="9">
        <f t="shared" si="8"/>
        <v>82124080.140000001</v>
      </c>
      <c r="L36" s="9">
        <f t="shared" si="9"/>
        <v>55845197341.903763</v>
      </c>
      <c r="M36" s="9">
        <f t="shared" si="10"/>
        <v>1744617423.2485631</v>
      </c>
      <c r="N36" s="9">
        <f t="shared" si="11"/>
        <v>1315603788.0461421</v>
      </c>
      <c r="O36" s="9">
        <f t="shared" si="12"/>
        <v>429013635.20242113</v>
      </c>
    </row>
    <row r="37" spans="2:15" x14ac:dyDescent="0.3">
      <c r="B37" s="7">
        <f>[1]WEB_DATA!A31</f>
        <v>44012</v>
      </c>
      <c r="C37" s="8">
        <f t="shared" si="0"/>
        <v>15</v>
      </c>
      <c r="D37" s="8">
        <f t="shared" si="1"/>
        <v>67</v>
      </c>
      <c r="E37" s="9">
        <f t="shared" si="2"/>
        <v>35852479995.395828</v>
      </c>
      <c r="F37" s="9">
        <f t="shared" si="3"/>
        <v>12094115163.861475</v>
      </c>
      <c r="G37" s="9">
        <f t="shared" si="4"/>
        <v>6821588380.1180048</v>
      </c>
      <c r="H37" s="9">
        <f t="shared" si="5"/>
        <v>452054529.0893622</v>
      </c>
      <c r="I37" s="9">
        <f t="shared" si="6"/>
        <v>32683852033.789055</v>
      </c>
      <c r="J37" s="9">
        <f t="shared" si="7"/>
        <v>22454013009.995621</v>
      </c>
      <c r="K37" s="9">
        <f t="shared" si="8"/>
        <v>82373024.680000007</v>
      </c>
      <c r="L37" s="9">
        <f t="shared" si="9"/>
        <v>55220238068.464668</v>
      </c>
      <c r="M37" s="9">
        <f t="shared" si="10"/>
        <v>1496163081.5909872</v>
      </c>
      <c r="N37" s="9">
        <f t="shared" si="11"/>
        <v>1333552753.2577028</v>
      </c>
      <c r="O37" s="9">
        <f t="shared" si="12"/>
        <v>162610328.33328435</v>
      </c>
    </row>
    <row r="38" spans="2:15" x14ac:dyDescent="0.3">
      <c r="B38" s="7">
        <f>[1]WEB_DATA!A32</f>
        <v>43982</v>
      </c>
      <c r="C38" s="8">
        <f t="shared" si="0"/>
        <v>15</v>
      </c>
      <c r="D38" s="8">
        <f t="shared" si="1"/>
        <v>67</v>
      </c>
      <c r="E38" s="9">
        <f t="shared" si="2"/>
        <v>35632950836.090073</v>
      </c>
      <c r="F38" s="9">
        <f t="shared" si="3"/>
        <v>11894668367.528793</v>
      </c>
      <c r="G38" s="9">
        <f t="shared" si="4"/>
        <v>6755763583.1826258</v>
      </c>
      <c r="H38" s="9">
        <f t="shared" si="5"/>
        <v>453474822.1637339</v>
      </c>
      <c r="I38" s="9">
        <f t="shared" si="6"/>
        <v>32458975891.419247</v>
      </c>
      <c r="J38" s="9">
        <f t="shared" si="7"/>
        <v>22195397862.915974</v>
      </c>
      <c r="K38" s="9">
        <f t="shared" si="8"/>
        <v>82483854.629999995</v>
      </c>
      <c r="L38" s="9">
        <f t="shared" si="9"/>
        <v>54736857608.965225</v>
      </c>
      <c r="M38" s="9">
        <f t="shared" si="10"/>
        <v>1503535248.3762162</v>
      </c>
      <c r="N38" s="9">
        <f t="shared" si="11"/>
        <v>998492451.41059124</v>
      </c>
      <c r="O38" s="9">
        <f t="shared" si="12"/>
        <v>505042796.96562529</v>
      </c>
    </row>
    <row r="39" spans="2:15" x14ac:dyDescent="0.3">
      <c r="B39" s="7">
        <f>[1]WEB_DATA!A33</f>
        <v>43951</v>
      </c>
      <c r="C39" s="8">
        <f t="shared" si="0"/>
        <v>15</v>
      </c>
      <c r="D39" s="8">
        <f t="shared" si="1"/>
        <v>67</v>
      </c>
      <c r="E39" s="9">
        <f t="shared" si="2"/>
        <v>35087005868.910194</v>
      </c>
      <c r="F39" s="9">
        <f t="shared" si="3"/>
        <v>11695007344.773859</v>
      </c>
      <c r="G39" s="9">
        <f t="shared" si="4"/>
        <v>6577020515.3685799</v>
      </c>
      <c r="H39" s="9">
        <f t="shared" si="5"/>
        <v>454192638.34860539</v>
      </c>
      <c r="I39" s="9">
        <f t="shared" si="6"/>
        <v>32182630358.530758</v>
      </c>
      <c r="J39" s="9">
        <f t="shared" si="7"/>
        <v>21547643662.160473</v>
      </c>
      <c r="K39" s="9">
        <f t="shared" si="8"/>
        <v>82952346.709999993</v>
      </c>
      <c r="L39" s="9">
        <f t="shared" si="9"/>
        <v>53813226367.401253</v>
      </c>
      <c r="M39" s="9">
        <f t="shared" si="10"/>
        <v>1099713853.8165152</v>
      </c>
      <c r="N39" s="9">
        <f t="shared" si="11"/>
        <v>904962547.31915998</v>
      </c>
      <c r="O39" s="9">
        <f t="shared" si="12"/>
        <v>194751306.49735522</v>
      </c>
    </row>
    <row r="40" spans="2:15" x14ac:dyDescent="0.3">
      <c r="B40" s="7">
        <f>[1]WEB_DATA!A34</f>
        <v>43921</v>
      </c>
      <c r="C40" s="8">
        <f t="shared" si="0"/>
        <v>15</v>
      </c>
      <c r="D40" s="8">
        <f t="shared" si="1"/>
        <v>67</v>
      </c>
      <c r="E40" s="9">
        <f t="shared" si="2"/>
        <v>34806917251.507713</v>
      </c>
      <c r="F40" s="9">
        <f t="shared" si="3"/>
        <v>11532813254.632183</v>
      </c>
      <c r="G40" s="9">
        <f t="shared" si="4"/>
        <v>6503255674.6908846</v>
      </c>
      <c r="H40" s="9">
        <f t="shared" si="5"/>
        <v>456136848.15818226</v>
      </c>
      <c r="I40" s="9">
        <f t="shared" si="6"/>
        <v>32027766997.743534</v>
      </c>
      <c r="J40" s="9">
        <f t="shared" si="7"/>
        <v>21188827166.025425</v>
      </c>
      <c r="K40" s="9">
        <f t="shared" si="8"/>
        <v>82528865.219999999</v>
      </c>
      <c r="L40" s="9">
        <f t="shared" si="9"/>
        <v>53299123028.98896</v>
      </c>
      <c r="M40" s="9">
        <f t="shared" si="10"/>
        <v>1862453934.2904077</v>
      </c>
      <c r="N40" s="9">
        <f t="shared" si="11"/>
        <v>2520969347.1764565</v>
      </c>
      <c r="O40" s="9">
        <f t="shared" si="12"/>
        <v>-658515412.88604939</v>
      </c>
    </row>
    <row r="41" spans="2:15" x14ac:dyDescent="0.3">
      <c r="B41" s="7">
        <f>[1]WEB_DATA!A35</f>
        <v>43890</v>
      </c>
      <c r="C41" s="8">
        <f t="shared" si="0"/>
        <v>15</v>
      </c>
      <c r="D41" s="8">
        <f t="shared" si="1"/>
        <v>67</v>
      </c>
      <c r="E41" s="9">
        <f t="shared" si="2"/>
        <v>35572667172.696945</v>
      </c>
      <c r="F41" s="9">
        <f t="shared" si="3"/>
        <v>12231140931.050837</v>
      </c>
      <c r="G41" s="9">
        <f t="shared" si="4"/>
        <v>7220715618.192791</v>
      </c>
      <c r="H41" s="9">
        <f t="shared" si="5"/>
        <v>455613038.67933017</v>
      </c>
      <c r="I41" s="9">
        <f t="shared" si="6"/>
        <v>32249543845.552299</v>
      </c>
      <c r="J41" s="9">
        <f t="shared" si="7"/>
        <v>23148128534.467609</v>
      </c>
      <c r="K41" s="9">
        <f t="shared" si="8"/>
        <v>82464380.599999994</v>
      </c>
      <c r="L41" s="9">
        <f t="shared" si="9"/>
        <v>55480136760.619904</v>
      </c>
      <c r="M41" s="9">
        <f t="shared" si="10"/>
        <v>1483336766.9289408</v>
      </c>
      <c r="N41" s="9">
        <f t="shared" si="11"/>
        <v>1303955553.1385367</v>
      </c>
      <c r="O41" s="9">
        <f t="shared" si="12"/>
        <v>179381213.79040381</v>
      </c>
    </row>
    <row r="42" spans="2:15" x14ac:dyDescent="0.3">
      <c r="B42" s="7">
        <f>[1]WEB_DATA!A36</f>
        <v>43861</v>
      </c>
      <c r="C42" s="8">
        <f t="shared" si="0"/>
        <v>15</v>
      </c>
      <c r="D42" s="8">
        <f t="shared" si="1"/>
        <v>66</v>
      </c>
      <c r="E42" s="9">
        <f t="shared" si="2"/>
        <v>35339530141.265144</v>
      </c>
      <c r="F42" s="9">
        <f t="shared" si="3"/>
        <v>12138379837.062078</v>
      </c>
      <c r="G42" s="9">
        <f t="shared" si="4"/>
        <v>7315585643.319047</v>
      </c>
      <c r="H42" s="9">
        <f t="shared" si="5"/>
        <v>464058313.37398279</v>
      </c>
      <c r="I42" s="9">
        <f t="shared" si="6"/>
        <v>32067553119.701195</v>
      </c>
      <c r="J42" s="9">
        <f t="shared" si="7"/>
        <v>23109250865.319054</v>
      </c>
      <c r="K42" s="9">
        <f t="shared" si="8"/>
        <v>80749950</v>
      </c>
      <c r="L42" s="9">
        <f t="shared" si="9"/>
        <v>55257553935.020248</v>
      </c>
      <c r="M42" s="9">
        <f t="shared" si="10"/>
        <v>1666514186.2408366</v>
      </c>
      <c r="N42" s="9">
        <f t="shared" si="11"/>
        <v>1295744377.0584226</v>
      </c>
      <c r="O42" s="9">
        <f t="shared" si="12"/>
        <v>370769809.18241495</v>
      </c>
    </row>
    <row r="43" spans="2:15" x14ac:dyDescent="0.3">
      <c r="B43" s="7">
        <f>[1]WEB_DATA!A37</f>
        <v>43830</v>
      </c>
      <c r="C43" s="8">
        <f t="shared" si="0"/>
        <v>15</v>
      </c>
      <c r="D43" s="8">
        <f t="shared" si="1"/>
        <v>66</v>
      </c>
      <c r="E43" s="9">
        <f t="shared" si="2"/>
        <v>32704463776.809048</v>
      </c>
      <c r="F43" s="9">
        <f t="shared" si="3"/>
        <v>11955942188.679415</v>
      </c>
      <c r="G43" s="9">
        <f t="shared" si="4"/>
        <v>6917528607.2610254</v>
      </c>
      <c r="H43" s="9">
        <f t="shared" si="5"/>
        <v>460296483.49071968</v>
      </c>
      <c r="I43" s="9">
        <f t="shared" si="6"/>
        <v>31923509158.995785</v>
      </c>
      <c r="J43" s="9">
        <f t="shared" si="7"/>
        <v>20033722981.76442</v>
      </c>
      <c r="K43" s="9">
        <f t="shared" si="8"/>
        <v>80998915.480000004</v>
      </c>
      <c r="L43" s="9">
        <f t="shared" si="9"/>
        <v>52038231056.240204</v>
      </c>
      <c r="M43" s="9">
        <f t="shared" si="10"/>
        <v>1855584182.9749279</v>
      </c>
      <c r="N43" s="9">
        <f t="shared" si="11"/>
        <v>1284375266.2266488</v>
      </c>
      <c r="O43" s="9">
        <f t="shared" si="12"/>
        <v>571208916.74827909</v>
      </c>
    </row>
    <row r="44" spans="2:15" x14ac:dyDescent="0.3">
      <c r="B44" s="7">
        <f>[1]WEB_DATA!A38</f>
        <v>43799</v>
      </c>
      <c r="C44" s="8">
        <f t="shared" ref="C44:C75" si="13">IFERROR(VLOOKUP(B44,NetAssets,2,FALSE),"")</f>
        <v>15</v>
      </c>
      <c r="D44" s="8">
        <f t="shared" ref="D44:D75" si="14">IFERROR(VLOOKUP(B44,NetAssets,3,FALSE),"")</f>
        <v>66</v>
      </c>
      <c r="E44" s="9">
        <f t="shared" ref="E44:E75" si="15">IF(VLOOKUP(B44,FundType,2,FALSE)=0, "n.d.",VLOOKUP(B44,FundType,2,FALSE))</f>
        <v>32234920400.75103</v>
      </c>
      <c r="F44" s="9">
        <f t="shared" ref="F44:F75" si="16">IF(VLOOKUP(B44,FundType,3,FALSE)=0, "n.d.",VLOOKUP(B44,FundType,3,FALSE))</f>
        <v>11770669796.92367</v>
      </c>
      <c r="G44" s="9">
        <f t="shared" ref="G44:G75" si="17">IF(VLOOKUP(B44,FundType,4,FALSE)=0, "n.d.",VLOOKUP(B44,FundType,4,FALSE))</f>
        <v>6732496401.3367844</v>
      </c>
      <c r="H44" s="9">
        <f t="shared" ref="H44:H75" si="18">IF(VLOOKUP(B44,FundType,5,FALSE)=0, "n.d.",VLOOKUP(B44,FundType,5,FALSE))</f>
        <v>457656984.15036488</v>
      </c>
      <c r="I44" s="9">
        <f t="shared" ref="I44:I75" si="19">IF(VLOOKUP(B44,NAVType,2,FALSE)=0, "n.d.",VLOOKUP(B44,NAVType,2,FALSE))</f>
        <v>31481903784.536716</v>
      </c>
      <c r="J44" s="9">
        <f t="shared" ref="J44:J75" si="20">IF(VLOOKUP(B44,NAVType,3,FALSE)=0, "n.d.",VLOOKUP(B44,NAVType,3,FALSE))</f>
        <v>19633735002.14513</v>
      </c>
      <c r="K44" s="9">
        <f t="shared" ref="K44:K75" si="21">IF(VLOOKUP(B44,NAVType,4,FALSE)=0, "n.d.",VLOOKUP(B44,NAVType,4,FALSE))</f>
        <v>80104796.480000004</v>
      </c>
      <c r="L44" s="9">
        <f t="shared" ref="L44:L75" si="22">IF(VLOOKUP(B44,NAVType,5,FALSE)=0, "n.d.",VLOOKUP(B44,NAVType,5,FALSE))</f>
        <v>51195743583.161835</v>
      </c>
      <c r="M44" s="9">
        <f t="shared" ref="M44:M75" si="23">IF(VLOOKUP(B44,NetAssets,5,FALSE)=0, "n.d.",VLOOKUP(B44,NetAssets,5,FALSE))</f>
        <v>1527469872.1883039</v>
      </c>
      <c r="N44" s="9">
        <f t="shared" ref="N44:N75" si="24">IF(VLOOKUP(B44,NetAssets,6,FALSE)=0, "n.d.",VLOOKUP(B44,NetAssets,6,FALSE))</f>
        <v>1466373974.1100798</v>
      </c>
      <c r="O44" s="9">
        <f t="shared" ref="O44:O75" si="25">IF(VLOOKUP(B44,NetAssets,7,FALSE)=0, "n.d.",VLOOKUP(B44,NetAssets,7,FALSE))</f>
        <v>61095898.078224003</v>
      </c>
    </row>
    <row r="45" spans="2:15" x14ac:dyDescent="0.3">
      <c r="B45" s="7">
        <f>[1]WEB_DATA!A39</f>
        <v>43769</v>
      </c>
      <c r="C45" s="8">
        <f t="shared" si="13"/>
        <v>15</v>
      </c>
      <c r="D45" s="8">
        <f t="shared" si="14"/>
        <v>66</v>
      </c>
      <c r="E45" s="9">
        <f t="shared" si="15"/>
        <v>31719711949.009537</v>
      </c>
      <c r="F45" s="9">
        <f t="shared" si="16"/>
        <v>11764700130.482635</v>
      </c>
      <c r="G45" s="9">
        <f t="shared" si="17"/>
        <v>6697539381.8493118</v>
      </c>
      <c r="H45" s="9">
        <f t="shared" si="18"/>
        <v>457426789.41162163</v>
      </c>
      <c r="I45" s="9">
        <f t="shared" si="19"/>
        <v>31071602284.3144</v>
      </c>
      <c r="J45" s="9">
        <f t="shared" si="20"/>
        <v>19487543502.188717</v>
      </c>
      <c r="K45" s="9">
        <f t="shared" si="21"/>
        <v>80232464.25</v>
      </c>
      <c r="L45" s="9">
        <f t="shared" si="22"/>
        <v>50639378250.753098</v>
      </c>
      <c r="M45" s="9">
        <f t="shared" si="23"/>
        <v>1726459781.2795711</v>
      </c>
      <c r="N45" s="9">
        <f t="shared" si="24"/>
        <v>1724943690.299047</v>
      </c>
      <c r="O45" s="9">
        <f t="shared" si="25"/>
        <v>1516090.9805241637</v>
      </c>
    </row>
    <row r="46" spans="2:15" x14ac:dyDescent="0.3">
      <c r="B46" s="7">
        <f>[1]WEB_DATA!A40</f>
        <v>43738</v>
      </c>
      <c r="C46" s="8">
        <f t="shared" si="13"/>
        <v>15</v>
      </c>
      <c r="D46" s="8">
        <f t="shared" si="14"/>
        <v>66</v>
      </c>
      <c r="E46" s="9">
        <f t="shared" si="15"/>
        <v>31646059659.459953</v>
      </c>
      <c r="F46" s="9">
        <f t="shared" si="16"/>
        <v>11800898986.870338</v>
      </c>
      <c r="G46" s="9">
        <f t="shared" si="17"/>
        <v>6681767221.9399443</v>
      </c>
      <c r="H46" s="9">
        <f t="shared" si="18"/>
        <v>442933583.32105732</v>
      </c>
      <c r="I46" s="9">
        <f t="shared" si="19"/>
        <v>31118296881.54351</v>
      </c>
      <c r="J46" s="9">
        <f t="shared" si="20"/>
        <v>19373155358.337772</v>
      </c>
      <c r="K46" s="9">
        <f t="shared" si="21"/>
        <v>80207211.709999993</v>
      </c>
      <c r="L46" s="9">
        <f t="shared" si="22"/>
        <v>50571659451.591301</v>
      </c>
      <c r="M46" s="9">
        <f t="shared" si="23"/>
        <v>1474705281.458885</v>
      </c>
      <c r="N46" s="9">
        <f t="shared" si="24"/>
        <v>1453761527.403265</v>
      </c>
      <c r="O46" s="9">
        <f t="shared" si="25"/>
        <v>20943754.055619709</v>
      </c>
    </row>
    <row r="47" spans="2:15" x14ac:dyDescent="0.3">
      <c r="B47" s="7">
        <f>[1]WEB_DATA!A41</f>
        <v>43708</v>
      </c>
      <c r="C47" s="8">
        <f t="shared" si="13"/>
        <v>15</v>
      </c>
      <c r="D47" s="8">
        <f t="shared" si="14"/>
        <v>66</v>
      </c>
      <c r="E47" s="9">
        <f t="shared" si="15"/>
        <v>31466893574.129238</v>
      </c>
      <c r="F47" s="9">
        <f t="shared" si="16"/>
        <v>11975244593.285297</v>
      </c>
      <c r="G47" s="9">
        <f t="shared" si="17"/>
        <v>6665788737.8155069</v>
      </c>
      <c r="H47" s="9">
        <f t="shared" si="18"/>
        <v>292281021.74864864</v>
      </c>
      <c r="I47" s="9">
        <f t="shared" si="19"/>
        <v>31054651934.10849</v>
      </c>
      <c r="J47" s="9">
        <f t="shared" si="20"/>
        <v>19265641583.780197</v>
      </c>
      <c r="K47" s="9">
        <f t="shared" si="21"/>
        <v>79914409.090000004</v>
      </c>
      <c r="L47" s="9">
        <f t="shared" si="22"/>
        <v>50400207926.978699</v>
      </c>
      <c r="M47" s="9">
        <f t="shared" si="23"/>
        <v>1542127865.2602022</v>
      </c>
      <c r="N47" s="9">
        <f t="shared" si="24"/>
        <v>1339055605.6781383</v>
      </c>
      <c r="O47" s="9">
        <f t="shared" si="25"/>
        <v>203072259.58206344</v>
      </c>
    </row>
    <row r="48" spans="2:15" x14ac:dyDescent="0.3">
      <c r="B48" s="7">
        <f>[1]WEB_DATA!A42</f>
        <v>43677</v>
      </c>
      <c r="C48" s="8">
        <f t="shared" si="13"/>
        <v>15</v>
      </c>
      <c r="D48" s="8">
        <f t="shared" si="14"/>
        <v>66</v>
      </c>
      <c r="E48" s="9">
        <f t="shared" si="15"/>
        <v>31246299116.971943</v>
      </c>
      <c r="F48" s="9">
        <f t="shared" si="16"/>
        <v>11849136736.188921</v>
      </c>
      <c r="G48" s="9">
        <f t="shared" si="17"/>
        <v>6746583655.8674793</v>
      </c>
      <c r="H48" s="9">
        <f t="shared" si="18"/>
        <v>290915656.45347285</v>
      </c>
      <c r="I48" s="9">
        <f t="shared" si="19"/>
        <v>30864080358.545647</v>
      </c>
      <c r="J48" s="9">
        <f t="shared" si="20"/>
        <v>19188876489.586174</v>
      </c>
      <c r="K48" s="9">
        <f t="shared" si="21"/>
        <v>79978317.349999994</v>
      </c>
      <c r="L48" s="9">
        <f t="shared" si="22"/>
        <v>50132935165.481827</v>
      </c>
      <c r="M48" s="9">
        <f t="shared" si="23"/>
        <v>1530510558.4845293</v>
      </c>
      <c r="N48" s="9">
        <f t="shared" si="24"/>
        <v>1835629117.241159</v>
      </c>
      <c r="O48" s="9">
        <f t="shared" si="25"/>
        <v>-305118558.7566306</v>
      </c>
    </row>
    <row r="49" spans="2:15" x14ac:dyDescent="0.3">
      <c r="B49" s="7">
        <f>[1]WEB_DATA!A43</f>
        <v>43646</v>
      </c>
      <c r="C49" s="8">
        <f t="shared" si="13"/>
        <v>15</v>
      </c>
      <c r="D49" s="8">
        <f t="shared" si="14"/>
        <v>66</v>
      </c>
      <c r="E49" s="9">
        <f t="shared" si="15"/>
        <v>31320881346.991859</v>
      </c>
      <c r="F49" s="9">
        <f t="shared" si="16"/>
        <v>11982969736.83485</v>
      </c>
      <c r="G49" s="9">
        <f t="shared" si="17"/>
        <v>6694384354.5109873</v>
      </c>
      <c r="H49" s="9">
        <f t="shared" si="18"/>
        <v>291970172.69015729</v>
      </c>
      <c r="I49" s="9">
        <f t="shared" si="19"/>
        <v>31236269721.81686</v>
      </c>
      <c r="J49" s="9">
        <f t="shared" si="20"/>
        <v>18973328268.210995</v>
      </c>
      <c r="K49" s="9">
        <f t="shared" si="21"/>
        <v>80607621</v>
      </c>
      <c r="L49" s="9">
        <f t="shared" si="22"/>
        <v>50290205611.027855</v>
      </c>
      <c r="M49" s="9">
        <f t="shared" si="23"/>
        <v>1471890410.0876567</v>
      </c>
      <c r="N49" s="9">
        <f t="shared" si="24"/>
        <v>1269705680.8521998</v>
      </c>
      <c r="O49" s="9">
        <f t="shared" si="25"/>
        <v>202184729.23545712</v>
      </c>
    </row>
    <row r="50" spans="2:15" x14ac:dyDescent="0.3">
      <c r="B50" s="7">
        <f>[1]WEB_DATA!A44</f>
        <v>43616</v>
      </c>
      <c r="C50" s="8">
        <f t="shared" si="13"/>
        <v>15</v>
      </c>
      <c r="D50" s="8">
        <f t="shared" si="14"/>
        <v>66</v>
      </c>
      <c r="E50" s="9">
        <f t="shared" si="15"/>
        <v>31087220267.398449</v>
      </c>
      <c r="F50" s="9">
        <f t="shared" si="16"/>
        <v>11724107237.868952</v>
      </c>
      <c r="G50" s="9">
        <f t="shared" si="17"/>
        <v>6636388449.1076994</v>
      </c>
      <c r="H50" s="9">
        <f t="shared" si="18"/>
        <v>291045734.87147343</v>
      </c>
      <c r="I50" s="9">
        <f t="shared" si="19"/>
        <v>30948457630.091663</v>
      </c>
      <c r="J50" s="9">
        <f t="shared" si="20"/>
        <v>18709863342.454914</v>
      </c>
      <c r="K50" s="9">
        <f t="shared" si="21"/>
        <v>80440716.700000003</v>
      </c>
      <c r="L50" s="9">
        <f t="shared" si="22"/>
        <v>49738761689.246574</v>
      </c>
      <c r="M50" s="9">
        <f t="shared" si="23"/>
        <v>1670762257.1376202</v>
      </c>
      <c r="N50" s="9">
        <f t="shared" si="24"/>
        <v>1378872054.7642031</v>
      </c>
      <c r="O50" s="9">
        <f t="shared" si="25"/>
        <v>291890202.37341678</v>
      </c>
    </row>
    <row r="51" spans="2:15" x14ac:dyDescent="0.3">
      <c r="B51" s="7">
        <f>[1]WEB_DATA!A45</f>
        <v>43585</v>
      </c>
      <c r="C51" s="8">
        <f t="shared" si="13"/>
        <v>15</v>
      </c>
      <c r="D51" s="8">
        <f t="shared" si="14"/>
        <v>66</v>
      </c>
      <c r="E51" s="9">
        <f t="shared" si="15"/>
        <v>30864668121.518345</v>
      </c>
      <c r="F51" s="9">
        <f t="shared" si="16"/>
        <v>11760934789.519588</v>
      </c>
      <c r="G51" s="9">
        <f t="shared" si="17"/>
        <v>6724731245.2389164</v>
      </c>
      <c r="H51" s="9">
        <f t="shared" si="18"/>
        <v>291443181.03527772</v>
      </c>
      <c r="I51" s="9">
        <f t="shared" si="19"/>
        <v>30760689493.298466</v>
      </c>
      <c r="J51" s="9">
        <f t="shared" si="20"/>
        <v>18800364490.983665</v>
      </c>
      <c r="K51" s="9">
        <f t="shared" si="21"/>
        <v>80723353.030000001</v>
      </c>
      <c r="L51" s="9">
        <f t="shared" si="22"/>
        <v>49641777337.312134</v>
      </c>
      <c r="M51" s="9">
        <f t="shared" si="23"/>
        <v>1290667833.3717773</v>
      </c>
      <c r="N51" s="9">
        <f t="shared" si="24"/>
        <v>1365368776.8576956</v>
      </c>
      <c r="O51" s="9">
        <f t="shared" si="25"/>
        <v>-74700943.485918269</v>
      </c>
    </row>
    <row r="52" spans="2:15" x14ac:dyDescent="0.3">
      <c r="B52" s="7">
        <f>[1]WEB_DATA!A46</f>
        <v>43555</v>
      </c>
      <c r="C52" s="8">
        <f t="shared" si="13"/>
        <v>15</v>
      </c>
      <c r="D52" s="8">
        <f t="shared" si="14"/>
        <v>66</v>
      </c>
      <c r="E52" s="9">
        <f t="shared" si="15"/>
        <v>30754414143.119034</v>
      </c>
      <c r="F52" s="9">
        <f t="shared" si="16"/>
        <v>11837893655.770176</v>
      </c>
      <c r="G52" s="9">
        <f t="shared" si="17"/>
        <v>6667311435.3001413</v>
      </c>
      <c r="H52" s="9">
        <f t="shared" si="18"/>
        <v>289983258.20523942</v>
      </c>
      <c r="I52" s="9">
        <f t="shared" si="19"/>
        <v>30819821620.59042</v>
      </c>
      <c r="J52" s="9">
        <f t="shared" si="20"/>
        <v>18649169378.804169</v>
      </c>
      <c r="K52" s="9">
        <f t="shared" si="21"/>
        <v>80611493</v>
      </c>
      <c r="L52" s="9">
        <f t="shared" si="22"/>
        <v>49549602492.3946</v>
      </c>
      <c r="M52" s="9">
        <f t="shared" si="23"/>
        <v>1369598029.4881661</v>
      </c>
      <c r="N52" s="9">
        <f t="shared" si="24"/>
        <v>1344516712.0762687</v>
      </c>
      <c r="O52" s="9">
        <f t="shared" si="25"/>
        <v>25081317.41189706</v>
      </c>
    </row>
    <row r="53" spans="2:15" x14ac:dyDescent="0.3">
      <c r="B53" s="7">
        <f>[1]WEB_DATA!A47</f>
        <v>43524</v>
      </c>
      <c r="C53" s="8">
        <f t="shared" si="13"/>
        <v>15</v>
      </c>
      <c r="D53" s="8">
        <f t="shared" si="14"/>
        <v>66</v>
      </c>
      <c r="E53" s="9">
        <f t="shared" si="15"/>
        <v>30444255648.826378</v>
      </c>
      <c r="F53" s="9">
        <f t="shared" si="16"/>
        <v>11917121567.769081</v>
      </c>
      <c r="G53" s="9">
        <f t="shared" si="17"/>
        <v>6606445654.3262968</v>
      </c>
      <c r="H53" s="9">
        <f t="shared" si="18"/>
        <v>291053889.15682721</v>
      </c>
      <c r="I53" s="9">
        <f t="shared" si="19"/>
        <v>30795797710.22171</v>
      </c>
      <c r="J53" s="9">
        <f t="shared" si="20"/>
        <v>18382249218.856876</v>
      </c>
      <c r="K53" s="9">
        <f t="shared" si="21"/>
        <v>80829831</v>
      </c>
      <c r="L53" s="9">
        <f t="shared" si="22"/>
        <v>49258876760.078583</v>
      </c>
      <c r="M53" s="9">
        <f t="shared" si="23"/>
        <v>1791584730.6370804</v>
      </c>
      <c r="N53" s="9">
        <f t="shared" si="24"/>
        <v>1330794905.2477093</v>
      </c>
      <c r="O53" s="9">
        <f t="shared" si="25"/>
        <v>460789825.38937145</v>
      </c>
    </row>
    <row r="54" spans="2:15" x14ac:dyDescent="0.3">
      <c r="B54" s="7">
        <f>[1]WEB_DATA!A48</f>
        <v>43496</v>
      </c>
      <c r="C54" s="8">
        <f t="shared" si="13"/>
        <v>15</v>
      </c>
      <c r="D54" s="8">
        <f t="shared" si="14"/>
        <v>66</v>
      </c>
      <c r="E54" s="9">
        <f t="shared" si="15"/>
        <v>30269647631.589886</v>
      </c>
      <c r="F54" s="9">
        <f t="shared" si="16"/>
        <v>11951123032.305519</v>
      </c>
      <c r="G54" s="9">
        <f t="shared" si="17"/>
        <v>6459288406.7634058</v>
      </c>
      <c r="H54" s="9">
        <f t="shared" si="18"/>
        <v>293792901.39073086</v>
      </c>
      <c r="I54" s="9">
        <f t="shared" si="19"/>
        <v>30805437172.413925</v>
      </c>
      <c r="J54" s="9">
        <f t="shared" si="20"/>
        <v>18088846443.635612</v>
      </c>
      <c r="K54" s="9">
        <f t="shared" si="21"/>
        <v>79568356</v>
      </c>
      <c r="L54" s="9">
        <f t="shared" si="22"/>
        <v>48973851972.049538</v>
      </c>
      <c r="M54" s="9">
        <f t="shared" si="23"/>
        <v>1833331119.4477773</v>
      </c>
      <c r="N54" s="9">
        <f t="shared" si="24"/>
        <v>1449332996.7253304</v>
      </c>
      <c r="O54" s="9">
        <f t="shared" si="25"/>
        <v>383998122.72244745</v>
      </c>
    </row>
    <row r="55" spans="2:15" x14ac:dyDescent="0.3">
      <c r="B55" s="7">
        <f>[1]WEB_DATA!A49</f>
        <v>43465</v>
      </c>
      <c r="C55" s="8">
        <f t="shared" si="13"/>
        <v>15</v>
      </c>
      <c r="D55" s="8">
        <f t="shared" si="14"/>
        <v>66</v>
      </c>
      <c r="E55" s="9">
        <f t="shared" si="15"/>
        <v>29899252364.369999</v>
      </c>
      <c r="F55" s="9">
        <f t="shared" si="16"/>
        <v>11805078308.940001</v>
      </c>
      <c r="G55" s="9">
        <f t="shared" si="17"/>
        <v>6291827914.6599998</v>
      </c>
      <c r="H55" s="9">
        <f t="shared" si="18"/>
        <v>293191696.48000002</v>
      </c>
      <c r="I55" s="9">
        <f t="shared" si="19"/>
        <v>30537716254.16</v>
      </c>
      <c r="J55" s="9">
        <f t="shared" si="20"/>
        <v>17671430149.759998</v>
      </c>
      <c r="K55" s="9">
        <f t="shared" si="21"/>
        <v>80203880.530000001</v>
      </c>
      <c r="L55" s="9">
        <f t="shared" si="22"/>
        <v>48289350284.450005</v>
      </c>
      <c r="M55" s="9">
        <f t="shared" si="23"/>
        <v>1951705265.8216681</v>
      </c>
      <c r="N55" s="9">
        <f t="shared" si="24"/>
        <v>1720118026.3952184</v>
      </c>
      <c r="O55" s="9">
        <f t="shared" si="25"/>
        <v>231587239.4264501</v>
      </c>
    </row>
    <row r="56" spans="2:15" x14ac:dyDescent="0.3">
      <c r="B56" s="7">
        <f>[1]WEB_DATA!A50</f>
        <v>43434</v>
      </c>
      <c r="C56" s="8">
        <f t="shared" si="13"/>
        <v>15</v>
      </c>
      <c r="D56" s="8">
        <f t="shared" si="14"/>
        <v>66</v>
      </c>
      <c r="E56" s="9">
        <f t="shared" si="15"/>
        <v>29690604156.08979</v>
      </c>
      <c r="F56" s="9">
        <f t="shared" si="16"/>
        <v>11875991434.080296</v>
      </c>
      <c r="G56" s="9">
        <f t="shared" si="17"/>
        <v>6372079819.7249146</v>
      </c>
      <c r="H56" s="9">
        <f t="shared" si="18"/>
        <v>292520164.32621622</v>
      </c>
      <c r="I56" s="9">
        <f t="shared" si="19"/>
        <v>30233297937.10231</v>
      </c>
      <c r="J56" s="9">
        <f t="shared" si="20"/>
        <v>17917637237.698902</v>
      </c>
      <c r="K56" s="9">
        <f t="shared" si="21"/>
        <v>80260399.420000002</v>
      </c>
      <c r="L56" s="9">
        <f t="shared" si="22"/>
        <v>48231195574.221222</v>
      </c>
      <c r="M56" s="9">
        <f t="shared" si="23"/>
        <v>1236627263.0184653</v>
      </c>
      <c r="N56" s="9">
        <f t="shared" si="24"/>
        <v>1330859291.8245058</v>
      </c>
      <c r="O56" s="9">
        <f t="shared" si="25"/>
        <v>-94232028.806040168</v>
      </c>
    </row>
    <row r="57" spans="2:15" x14ac:dyDescent="0.3">
      <c r="B57" s="7">
        <f>[1]WEB_DATA!A51</f>
        <v>43404</v>
      </c>
      <c r="C57" s="8">
        <f t="shared" si="13"/>
        <v>15</v>
      </c>
      <c r="D57" s="8">
        <f t="shared" si="14"/>
        <v>63</v>
      </c>
      <c r="E57" s="9">
        <f t="shared" si="15"/>
        <v>29696046069.863003</v>
      </c>
      <c r="F57" s="9">
        <f t="shared" si="16"/>
        <v>11946466201.829618</v>
      </c>
      <c r="G57" s="9">
        <f t="shared" si="17"/>
        <v>6316022673.8174992</v>
      </c>
      <c r="H57" s="9">
        <f t="shared" si="18"/>
        <v>296971995.94603002</v>
      </c>
      <c r="I57" s="9">
        <f t="shared" si="19"/>
        <v>30327304892.509705</v>
      </c>
      <c r="J57" s="9">
        <f t="shared" si="20"/>
        <v>17848335941.646446</v>
      </c>
      <c r="K57" s="9">
        <f t="shared" si="21"/>
        <v>79866107.299999997</v>
      </c>
      <c r="L57" s="9">
        <f t="shared" si="22"/>
        <v>48255506941.456154</v>
      </c>
      <c r="M57" s="9">
        <f t="shared" si="23"/>
        <v>1489749843.0965929</v>
      </c>
      <c r="N57" s="9">
        <f t="shared" si="24"/>
        <v>1311767927.170177</v>
      </c>
      <c r="O57" s="9">
        <f t="shared" si="25"/>
        <v>177981915.92641595</v>
      </c>
    </row>
    <row r="58" spans="2:15" x14ac:dyDescent="0.3">
      <c r="B58" s="7">
        <f>[1]WEB_DATA!A52</f>
        <v>43373</v>
      </c>
      <c r="C58" s="8">
        <f t="shared" si="13"/>
        <v>15</v>
      </c>
      <c r="D58" s="8">
        <f t="shared" si="14"/>
        <v>63</v>
      </c>
      <c r="E58" s="9">
        <f t="shared" si="15"/>
        <v>29508490146.807899</v>
      </c>
      <c r="F58" s="9">
        <f t="shared" si="16"/>
        <v>12168416263.702278</v>
      </c>
      <c r="G58" s="9">
        <f t="shared" si="17"/>
        <v>6484552530.3963003</v>
      </c>
      <c r="H58" s="9">
        <f t="shared" si="18"/>
        <v>304811639.32445002</v>
      </c>
      <c r="I58" s="9">
        <f t="shared" si="19"/>
        <v>30230747991.152298</v>
      </c>
      <c r="J58" s="9">
        <f t="shared" si="20"/>
        <v>18155799734.618626</v>
      </c>
      <c r="K58" s="9">
        <f t="shared" si="21"/>
        <v>79722854.459999993</v>
      </c>
      <c r="L58" s="9">
        <f t="shared" si="22"/>
        <v>48466270580.230934</v>
      </c>
      <c r="M58" s="9">
        <f t="shared" si="23"/>
        <v>1245213269.9971449</v>
      </c>
      <c r="N58" s="9">
        <f t="shared" si="24"/>
        <v>1104489978.8108029</v>
      </c>
      <c r="O58" s="9">
        <f t="shared" si="25"/>
        <v>140723291.18634239</v>
      </c>
    </row>
    <row r="59" spans="2:15" x14ac:dyDescent="0.3">
      <c r="B59" s="7">
        <f>[1]WEB_DATA!A53</f>
        <v>43343</v>
      </c>
      <c r="C59" s="8">
        <f t="shared" si="13"/>
        <v>15</v>
      </c>
      <c r="D59" s="8">
        <f t="shared" si="14"/>
        <v>63</v>
      </c>
      <c r="E59" s="9">
        <f t="shared" si="15"/>
        <v>29233872416.288399</v>
      </c>
      <c r="F59" s="9">
        <f t="shared" si="16"/>
        <v>12151637928.128628</v>
      </c>
      <c r="G59" s="9">
        <f t="shared" si="17"/>
        <v>6521726226.1559</v>
      </c>
      <c r="H59" s="9">
        <f t="shared" si="18"/>
        <v>304758383.39356995</v>
      </c>
      <c r="I59" s="9">
        <f t="shared" si="19"/>
        <v>29977703474.633198</v>
      </c>
      <c r="J59" s="9">
        <f t="shared" si="20"/>
        <v>18155023676.373299</v>
      </c>
      <c r="K59" s="9">
        <f t="shared" si="21"/>
        <v>79267802.959999993</v>
      </c>
      <c r="L59" s="9">
        <f t="shared" si="22"/>
        <v>48211994953.966507</v>
      </c>
      <c r="M59" s="9">
        <f t="shared" si="23"/>
        <v>1121930938.3304679</v>
      </c>
      <c r="N59" s="9">
        <f t="shared" si="24"/>
        <v>1738816470.4674082</v>
      </c>
      <c r="O59" s="9">
        <f t="shared" si="25"/>
        <v>-616885532.13693988</v>
      </c>
    </row>
    <row r="60" spans="2:15" x14ac:dyDescent="0.3">
      <c r="B60" s="7">
        <f>[1]WEB_DATA!A54</f>
        <v>43312</v>
      </c>
      <c r="C60" s="8">
        <f t="shared" si="13"/>
        <v>15</v>
      </c>
      <c r="D60" s="8">
        <f t="shared" si="14"/>
        <v>63</v>
      </c>
      <c r="E60" s="9">
        <f t="shared" si="15"/>
        <v>29556378920.758099</v>
      </c>
      <c r="F60" s="9">
        <f t="shared" si="16"/>
        <v>12381114926.626829</v>
      </c>
      <c r="G60" s="9">
        <f t="shared" si="17"/>
        <v>6571506771.3899002</v>
      </c>
      <c r="H60" s="9">
        <f t="shared" si="18"/>
        <v>304399144.93544996</v>
      </c>
      <c r="I60" s="9">
        <f t="shared" si="19"/>
        <v>30510784305.114002</v>
      </c>
      <c r="J60" s="9">
        <f t="shared" si="20"/>
        <v>18222350438.316277</v>
      </c>
      <c r="K60" s="9">
        <f t="shared" si="21"/>
        <v>80265020.280000001</v>
      </c>
      <c r="L60" s="9">
        <f t="shared" si="22"/>
        <v>48813399763.710281</v>
      </c>
      <c r="M60" s="9">
        <f t="shared" si="23"/>
        <v>1252258595.549186</v>
      </c>
      <c r="N60" s="9">
        <f t="shared" si="24"/>
        <v>1497876683.7721195</v>
      </c>
      <c r="O60" s="9">
        <f t="shared" si="25"/>
        <v>-245618088.22293356</v>
      </c>
    </row>
    <row r="61" spans="2:15" x14ac:dyDescent="0.3">
      <c r="B61" s="7">
        <f>[1]WEB_DATA!A55</f>
        <v>43281</v>
      </c>
      <c r="C61" s="8">
        <f t="shared" si="13"/>
        <v>15</v>
      </c>
      <c r="D61" s="8">
        <f t="shared" si="14"/>
        <v>63</v>
      </c>
      <c r="E61" s="9">
        <f t="shared" si="15"/>
        <v>29739139560.385201</v>
      </c>
      <c r="F61" s="9">
        <f t="shared" si="16"/>
        <v>12473943813.24836</v>
      </c>
      <c r="G61" s="9">
        <f t="shared" si="17"/>
        <v>6535554323.5843</v>
      </c>
      <c r="H61" s="9">
        <f t="shared" si="18"/>
        <v>304356725.29452598</v>
      </c>
      <c r="I61" s="9">
        <f t="shared" si="19"/>
        <v>30789299019.332703</v>
      </c>
      <c r="J61" s="9">
        <f t="shared" si="20"/>
        <v>18183096001.589687</v>
      </c>
      <c r="K61" s="9">
        <f t="shared" si="21"/>
        <v>80599401.590000004</v>
      </c>
      <c r="L61" s="9">
        <f t="shared" si="22"/>
        <v>49052994422.512383</v>
      </c>
      <c r="M61" s="9">
        <f t="shared" si="23"/>
        <v>1281877587.2832639</v>
      </c>
      <c r="N61" s="9">
        <f t="shared" si="24"/>
        <v>1227278680.8131969</v>
      </c>
      <c r="O61" s="9">
        <f t="shared" si="25"/>
        <v>54598906.470067352</v>
      </c>
    </row>
    <row r="62" spans="2:15" x14ac:dyDescent="0.3">
      <c r="B62" s="7">
        <f>[1]WEB_DATA!A56</f>
        <v>43251</v>
      </c>
      <c r="C62" s="8">
        <f t="shared" si="13"/>
        <v>15</v>
      </c>
      <c r="D62" s="8">
        <f t="shared" si="14"/>
        <v>63</v>
      </c>
      <c r="E62" s="9">
        <f t="shared" si="15"/>
        <v>29597867619.104996</v>
      </c>
      <c r="F62" s="9">
        <f t="shared" si="16"/>
        <v>12446977509.387482</v>
      </c>
      <c r="G62" s="9">
        <f t="shared" si="17"/>
        <v>6573160969.1181002</v>
      </c>
      <c r="H62" s="9">
        <f t="shared" si="18"/>
        <v>304118504.39480001</v>
      </c>
      <c r="I62" s="9">
        <f t="shared" si="19"/>
        <v>30629385061.311203</v>
      </c>
      <c r="J62" s="9">
        <f t="shared" si="20"/>
        <v>18212347389.304176</v>
      </c>
      <c r="K62" s="9">
        <f t="shared" si="21"/>
        <v>80392151.390000001</v>
      </c>
      <c r="L62" s="9">
        <f t="shared" si="22"/>
        <v>48922124602.005379</v>
      </c>
      <c r="M62" s="9">
        <f t="shared" si="23"/>
        <v>1243457000.4326761</v>
      </c>
      <c r="N62" s="9">
        <f t="shared" si="24"/>
        <v>1288704228.7833352</v>
      </c>
      <c r="O62" s="9">
        <f t="shared" si="25"/>
        <v>-45247228.350659043</v>
      </c>
    </row>
    <row r="63" spans="2:15" x14ac:dyDescent="0.3">
      <c r="B63" s="7">
        <f>[1]WEB_DATA!A57</f>
        <v>43220</v>
      </c>
      <c r="C63" s="8">
        <f t="shared" si="13"/>
        <v>14</v>
      </c>
      <c r="D63" s="8">
        <f t="shared" si="14"/>
        <v>60</v>
      </c>
      <c r="E63" s="9">
        <f t="shared" si="15"/>
        <v>29493864902.409199</v>
      </c>
      <c r="F63" s="9">
        <f t="shared" si="16"/>
        <v>11239402241.434521</v>
      </c>
      <c r="G63" s="9">
        <f t="shared" si="17"/>
        <v>6480758131.226799</v>
      </c>
      <c r="H63" s="9">
        <f t="shared" si="18"/>
        <v>11455248.890000001</v>
      </c>
      <c r="I63" s="9">
        <f t="shared" si="19"/>
        <v>29423234204.5191</v>
      </c>
      <c r="J63" s="9">
        <f t="shared" si="20"/>
        <v>17802246319.441422</v>
      </c>
      <c r="K63" s="9" t="str">
        <f t="shared" si="21"/>
        <v>n.d.</v>
      </c>
      <c r="L63" s="9">
        <f t="shared" si="22"/>
        <v>47225480523.960518</v>
      </c>
      <c r="M63" s="9">
        <f t="shared" si="23"/>
        <v>1269709040.9794502</v>
      </c>
      <c r="N63" s="9">
        <f t="shared" si="24"/>
        <v>1249530774.8375881</v>
      </c>
      <c r="O63" s="9">
        <f t="shared" si="25"/>
        <v>20178266.141862292</v>
      </c>
    </row>
    <row r="64" spans="2:15" x14ac:dyDescent="0.3">
      <c r="B64" s="7">
        <f>[1]WEB_DATA!A58</f>
        <v>43190</v>
      </c>
      <c r="C64" s="8">
        <f t="shared" si="13"/>
        <v>14</v>
      </c>
      <c r="D64" s="8">
        <f t="shared" si="14"/>
        <v>60</v>
      </c>
      <c r="E64" s="9">
        <f t="shared" si="15"/>
        <v>29518572125.6436</v>
      </c>
      <c r="F64" s="9">
        <f t="shared" si="16"/>
        <v>11243829785.202942</v>
      </c>
      <c r="G64" s="9">
        <f t="shared" si="17"/>
        <v>6433949911.7491999</v>
      </c>
      <c r="H64" s="9">
        <f t="shared" si="18"/>
        <v>11356287.20362</v>
      </c>
      <c r="I64" s="9">
        <f t="shared" si="19"/>
        <v>29469785938.377537</v>
      </c>
      <c r="J64" s="9">
        <f t="shared" si="20"/>
        <v>17737922171.421822</v>
      </c>
      <c r="K64" s="9" t="str">
        <f t="shared" si="21"/>
        <v>n.d.</v>
      </c>
      <c r="L64" s="9">
        <f t="shared" si="22"/>
        <v>47207708109.799355</v>
      </c>
      <c r="M64" s="9">
        <f t="shared" si="23"/>
        <v>2035611196.8782902</v>
      </c>
      <c r="N64" s="9">
        <f t="shared" si="24"/>
        <v>1080681746.192637</v>
      </c>
      <c r="O64" s="9">
        <f t="shared" si="25"/>
        <v>954929450.68565309</v>
      </c>
    </row>
    <row r="65" spans="2:15" x14ac:dyDescent="0.3">
      <c r="B65" s="7">
        <f>[1]WEB_DATA!A59</f>
        <v>43159</v>
      </c>
      <c r="C65" s="8">
        <f t="shared" si="13"/>
        <v>14</v>
      </c>
      <c r="D65" s="8">
        <f t="shared" si="14"/>
        <v>60</v>
      </c>
      <c r="E65" s="9">
        <f t="shared" si="15"/>
        <v>29244847940.972805</v>
      </c>
      <c r="F65" s="9">
        <f t="shared" si="16"/>
        <v>12385995339.247389</v>
      </c>
      <c r="G65" s="9">
        <f t="shared" si="17"/>
        <v>6450858721.2470989</v>
      </c>
      <c r="H65" s="9">
        <f t="shared" si="18"/>
        <v>11331297.880709998</v>
      </c>
      <c r="I65" s="9">
        <f t="shared" si="19"/>
        <v>30307156985.883701</v>
      </c>
      <c r="J65" s="9">
        <f t="shared" si="20"/>
        <v>17785876313.464298</v>
      </c>
      <c r="K65" s="9" t="str">
        <f t="shared" si="21"/>
        <v>n.d.</v>
      </c>
      <c r="L65" s="9">
        <f t="shared" si="22"/>
        <v>48093033299.347992</v>
      </c>
      <c r="M65" s="9">
        <f t="shared" si="23"/>
        <v>1336184703.2010179</v>
      </c>
      <c r="N65" s="9">
        <f t="shared" si="24"/>
        <v>1073244846.1956749</v>
      </c>
      <c r="O65" s="9">
        <f t="shared" si="25"/>
        <v>262939857.00534299</v>
      </c>
    </row>
    <row r="66" spans="2:15" x14ac:dyDescent="0.3">
      <c r="B66" s="7">
        <f>[1]WEB_DATA!A60</f>
        <v>43131</v>
      </c>
      <c r="C66" s="8">
        <f t="shared" si="13"/>
        <v>14</v>
      </c>
      <c r="D66" s="8">
        <f t="shared" si="14"/>
        <v>60</v>
      </c>
      <c r="E66" s="9">
        <f t="shared" si="15"/>
        <v>29129224733.418304</v>
      </c>
      <c r="F66" s="9">
        <f t="shared" si="16"/>
        <v>12439383339.709579</v>
      </c>
      <c r="G66" s="9">
        <f t="shared" si="17"/>
        <v>6550987164.0858002</v>
      </c>
      <c r="H66" s="9">
        <f t="shared" si="18"/>
        <v>11463248.58</v>
      </c>
      <c r="I66" s="9">
        <f t="shared" si="19"/>
        <v>30164420963.437805</v>
      </c>
      <c r="J66" s="9">
        <f t="shared" si="20"/>
        <v>17966637522.355885</v>
      </c>
      <c r="K66" s="9" t="str">
        <f t="shared" si="21"/>
        <v>n.d.</v>
      </c>
      <c r="L66" s="9">
        <f t="shared" si="22"/>
        <v>48131058485.793663</v>
      </c>
      <c r="M66" s="9">
        <f t="shared" si="23"/>
        <v>1426250611.9776978</v>
      </c>
      <c r="N66" s="9">
        <f t="shared" si="24"/>
        <v>1605285288.4507899</v>
      </c>
      <c r="O66" s="9">
        <f t="shared" si="25"/>
        <v>-179034676.47309208</v>
      </c>
    </row>
    <row r="67" spans="2:15" x14ac:dyDescent="0.3">
      <c r="B67" s="7">
        <f>[1]WEB_DATA!A61</f>
        <v>43100</v>
      </c>
      <c r="C67" s="8">
        <f t="shared" si="13"/>
        <v>14</v>
      </c>
      <c r="D67" s="8">
        <f t="shared" si="14"/>
        <v>60</v>
      </c>
      <c r="E67" s="9">
        <f t="shared" si="15"/>
        <v>29272068506.347202</v>
      </c>
      <c r="F67" s="9">
        <f t="shared" si="16"/>
        <v>12618885191.939564</v>
      </c>
      <c r="G67" s="9">
        <f t="shared" si="17"/>
        <v>6447973361.3768005</v>
      </c>
      <c r="H67" s="9">
        <f t="shared" si="18"/>
        <v>11423919.043339999</v>
      </c>
      <c r="I67" s="9">
        <f t="shared" si="19"/>
        <v>30461007311.497101</v>
      </c>
      <c r="J67" s="9">
        <f t="shared" si="20"/>
        <v>17889343667.209801</v>
      </c>
      <c r="K67" s="9" t="str">
        <f t="shared" si="21"/>
        <v>n.d.</v>
      </c>
      <c r="L67" s="9">
        <f t="shared" si="22"/>
        <v>48350350978.706909</v>
      </c>
      <c r="M67" s="9">
        <f t="shared" si="23"/>
        <v>1318652488.7544367</v>
      </c>
      <c r="N67" s="9">
        <f t="shared" si="24"/>
        <v>1220970635.5307608</v>
      </c>
      <c r="O67" s="9">
        <f t="shared" si="25"/>
        <v>97681853.223675817</v>
      </c>
    </row>
    <row r="68" spans="2:15" x14ac:dyDescent="0.3">
      <c r="B68" s="7">
        <f>[1]WEB_DATA!A62</f>
        <v>43069</v>
      </c>
      <c r="C68" s="8">
        <f t="shared" si="13"/>
        <v>14</v>
      </c>
      <c r="D68" s="8">
        <f t="shared" si="14"/>
        <v>60</v>
      </c>
      <c r="E68" s="9">
        <f t="shared" si="15"/>
        <v>28976826060.022701</v>
      </c>
      <c r="F68" s="9">
        <f t="shared" si="16"/>
        <v>12507718041.331263</v>
      </c>
      <c r="G68" s="9">
        <f t="shared" si="17"/>
        <v>6408674191.8059998</v>
      </c>
      <c r="H68" s="9">
        <f t="shared" si="18"/>
        <v>11274416.036740001</v>
      </c>
      <c r="I68" s="9">
        <f t="shared" si="19"/>
        <v>30191482434.304802</v>
      </c>
      <c r="J68" s="9">
        <f t="shared" si="20"/>
        <v>17713010274.891903</v>
      </c>
      <c r="K68" s="9" t="str">
        <f t="shared" si="21"/>
        <v>n.d.</v>
      </c>
      <c r="L68" s="9">
        <f t="shared" si="22"/>
        <v>47904492709.196686</v>
      </c>
      <c r="M68" s="9">
        <f t="shared" si="23"/>
        <v>1557543407.1826675</v>
      </c>
      <c r="N68" s="9">
        <f t="shared" si="24"/>
        <v>1514945865.1655362</v>
      </c>
      <c r="O68" s="9">
        <f t="shared" si="25"/>
        <v>42597542.017132044</v>
      </c>
    </row>
    <row r="69" spans="2:15" x14ac:dyDescent="0.3">
      <c r="B69" s="7">
        <f>[1]WEB_DATA!A63</f>
        <v>43039</v>
      </c>
      <c r="C69" s="8">
        <f t="shared" si="13"/>
        <v>14</v>
      </c>
      <c r="D69" s="8">
        <f t="shared" si="14"/>
        <v>60</v>
      </c>
      <c r="E69" s="9">
        <f t="shared" si="15"/>
        <v>28975006320.528999</v>
      </c>
      <c r="F69" s="9">
        <f t="shared" si="16"/>
        <v>12526855442.254261</v>
      </c>
      <c r="G69" s="9">
        <f t="shared" si="17"/>
        <v>6366221678.0303001</v>
      </c>
      <c r="H69" s="9">
        <f t="shared" si="18"/>
        <v>11239672.890859999</v>
      </c>
      <c r="I69" s="9">
        <f t="shared" si="19"/>
        <v>30282854345.276302</v>
      </c>
      <c r="J69" s="9">
        <f t="shared" si="20"/>
        <v>17596468768.42812</v>
      </c>
      <c r="K69" s="9" t="str">
        <f t="shared" si="21"/>
        <v>n.d.</v>
      </c>
      <c r="L69" s="9">
        <f t="shared" si="22"/>
        <v>47879323113.70443</v>
      </c>
      <c r="M69" s="9">
        <f t="shared" si="23"/>
        <v>1046591494.4549811</v>
      </c>
      <c r="N69" s="9">
        <f t="shared" si="24"/>
        <v>1149513494.8102691</v>
      </c>
      <c r="O69" s="9">
        <f t="shared" si="25"/>
        <v>-102922000.35528806</v>
      </c>
    </row>
    <row r="70" spans="2:15" x14ac:dyDescent="0.3">
      <c r="B70" s="7">
        <f>[1]WEB_DATA!A64</f>
        <v>43008</v>
      </c>
      <c r="C70" s="8">
        <f t="shared" si="13"/>
        <v>14</v>
      </c>
      <c r="D70" s="8">
        <f t="shared" si="14"/>
        <v>60</v>
      </c>
      <c r="E70" s="9">
        <f t="shared" si="15"/>
        <v>29075546696.016899</v>
      </c>
      <c r="F70" s="9">
        <f t="shared" si="16"/>
        <v>12618041138.51214</v>
      </c>
      <c r="G70" s="9">
        <f t="shared" si="17"/>
        <v>6363344408.9263</v>
      </c>
      <c r="H70" s="9">
        <f t="shared" si="18"/>
        <v>11202469.761630001</v>
      </c>
      <c r="I70" s="9">
        <f t="shared" si="19"/>
        <v>30417768049.469299</v>
      </c>
      <c r="J70" s="9">
        <f t="shared" si="20"/>
        <v>17650366663.747673</v>
      </c>
      <c r="K70" s="9" t="str">
        <f t="shared" si="21"/>
        <v>n.d.</v>
      </c>
      <c r="L70" s="9">
        <f t="shared" si="22"/>
        <v>48068134713.216965</v>
      </c>
      <c r="M70" s="9">
        <f t="shared" si="23"/>
        <v>1213886187.3633401</v>
      </c>
      <c r="N70" s="9">
        <f t="shared" si="24"/>
        <v>1192538963.6058669</v>
      </c>
      <c r="O70" s="9">
        <f t="shared" si="25"/>
        <v>21347223.757472936</v>
      </c>
    </row>
    <row r="71" spans="2:15" x14ac:dyDescent="0.3">
      <c r="B71" s="7">
        <f>[1]WEB_DATA!A65</f>
        <v>42978</v>
      </c>
      <c r="C71" s="8">
        <f t="shared" si="13"/>
        <v>14</v>
      </c>
      <c r="D71" s="8">
        <f t="shared" si="14"/>
        <v>60</v>
      </c>
      <c r="E71" s="9">
        <f t="shared" si="15"/>
        <v>28935817958.940796</v>
      </c>
      <c r="F71" s="9">
        <f t="shared" si="16"/>
        <v>12524210225.33353</v>
      </c>
      <c r="G71" s="9">
        <f t="shared" si="17"/>
        <v>6320513812.7357006</v>
      </c>
      <c r="H71" s="9">
        <f t="shared" si="18"/>
        <v>11169393.161280001</v>
      </c>
      <c r="I71" s="9">
        <f t="shared" si="19"/>
        <v>30292790458.7878</v>
      </c>
      <c r="J71" s="9">
        <f t="shared" si="20"/>
        <v>17498920931.383507</v>
      </c>
      <c r="K71" s="9" t="str">
        <f t="shared" si="21"/>
        <v>n.d.</v>
      </c>
      <c r="L71" s="9">
        <f t="shared" si="22"/>
        <v>47791711390.171318</v>
      </c>
      <c r="M71" s="9">
        <f t="shared" si="23"/>
        <v>1367614883.097532</v>
      </c>
      <c r="N71" s="9">
        <f t="shared" si="24"/>
        <v>1155859618.0239618</v>
      </c>
      <c r="O71" s="9">
        <f t="shared" si="25"/>
        <v>211755265.07357004</v>
      </c>
    </row>
    <row r="72" spans="2:15" x14ac:dyDescent="0.3">
      <c r="B72" s="7">
        <f>[1]WEB_DATA!A66</f>
        <v>42947</v>
      </c>
      <c r="C72" s="8">
        <f t="shared" si="13"/>
        <v>14</v>
      </c>
      <c r="D72" s="8">
        <f t="shared" si="14"/>
        <v>60</v>
      </c>
      <c r="E72" s="9">
        <f t="shared" si="15"/>
        <v>28693011692.790401</v>
      </c>
      <c r="F72" s="9">
        <f t="shared" si="16"/>
        <v>12557005706.130978</v>
      </c>
      <c r="G72" s="9">
        <f t="shared" si="17"/>
        <v>6350792670.9786005</v>
      </c>
      <c r="H72" s="9">
        <f t="shared" si="18"/>
        <v>11202693.310600001</v>
      </c>
      <c r="I72" s="9">
        <f t="shared" si="19"/>
        <v>30241637869.9221</v>
      </c>
      <c r="J72" s="9">
        <f t="shared" si="20"/>
        <v>17370374893.288479</v>
      </c>
      <c r="K72" s="9" t="str">
        <f t="shared" si="21"/>
        <v>n.d.</v>
      </c>
      <c r="L72" s="9">
        <f t="shared" si="22"/>
        <v>47612012763.210579</v>
      </c>
      <c r="M72" s="9">
        <f t="shared" si="23"/>
        <v>1234051393.6004939</v>
      </c>
      <c r="N72" s="9">
        <f t="shared" si="24"/>
        <v>1420049709.4031599</v>
      </c>
      <c r="O72" s="9">
        <f t="shared" si="25"/>
        <v>-185998315.80266601</v>
      </c>
    </row>
    <row r="73" spans="2:15" x14ac:dyDescent="0.3">
      <c r="B73" s="7">
        <f>[1]WEB_DATA!A67</f>
        <v>42916</v>
      </c>
      <c r="C73" s="8">
        <f t="shared" si="13"/>
        <v>14</v>
      </c>
      <c r="D73" s="8">
        <f t="shared" si="14"/>
        <v>60</v>
      </c>
      <c r="E73" s="9">
        <f t="shared" si="15"/>
        <v>28792201471.985596</v>
      </c>
      <c r="F73" s="9">
        <f t="shared" si="16"/>
        <v>12568787501.57478</v>
      </c>
      <c r="G73" s="9">
        <f t="shared" si="17"/>
        <v>6323671677.1695004</v>
      </c>
      <c r="H73" s="9">
        <f t="shared" si="18"/>
        <v>10919675.28387</v>
      </c>
      <c r="I73" s="9">
        <f t="shared" si="19"/>
        <v>30369119663.203995</v>
      </c>
      <c r="J73" s="9">
        <f t="shared" si="20"/>
        <v>17326460662.809746</v>
      </c>
      <c r="K73" s="9" t="str">
        <f t="shared" si="21"/>
        <v>n.d.</v>
      </c>
      <c r="L73" s="9">
        <f t="shared" si="22"/>
        <v>47695580326.013741</v>
      </c>
      <c r="M73" s="9">
        <f t="shared" si="23"/>
        <v>1161167867.8709371</v>
      </c>
      <c r="N73" s="9">
        <f t="shared" si="24"/>
        <v>1469554276.0965841</v>
      </c>
      <c r="O73" s="9">
        <f t="shared" si="25"/>
        <v>-308386408.22564703</v>
      </c>
    </row>
    <row r="74" spans="2:15" x14ac:dyDescent="0.3">
      <c r="B74" s="7">
        <f>[1]WEB_DATA!A68</f>
        <v>42886</v>
      </c>
      <c r="C74" s="8">
        <f t="shared" si="13"/>
        <v>14</v>
      </c>
      <c r="D74" s="8">
        <f t="shared" si="14"/>
        <v>60</v>
      </c>
      <c r="E74" s="9">
        <f t="shared" si="15"/>
        <v>28829593021.017002</v>
      </c>
      <c r="F74" s="9">
        <f t="shared" si="16"/>
        <v>12637373622.45396</v>
      </c>
      <c r="G74" s="9">
        <f t="shared" si="17"/>
        <v>6359757732.9078007</v>
      </c>
      <c r="H74" s="9">
        <f t="shared" si="18"/>
        <v>10931585.814920001</v>
      </c>
      <c r="I74" s="9">
        <f t="shared" si="19"/>
        <v>30453277505.211102</v>
      </c>
      <c r="J74" s="9">
        <f t="shared" si="20"/>
        <v>17384378456.982578</v>
      </c>
      <c r="K74" s="9" t="str">
        <f t="shared" si="21"/>
        <v>n.d.</v>
      </c>
      <c r="L74" s="9">
        <f t="shared" si="22"/>
        <v>47837655962.19368</v>
      </c>
      <c r="M74" s="9">
        <f t="shared" si="23"/>
        <v>1272416711.6621532</v>
      </c>
      <c r="N74" s="9">
        <f t="shared" si="24"/>
        <v>1241781100.2809005</v>
      </c>
      <c r="O74" s="9">
        <f t="shared" si="25"/>
        <v>30635611.381252989</v>
      </c>
    </row>
    <row r="75" spans="2:15" x14ac:dyDescent="0.3">
      <c r="B75" s="7">
        <f>[1]WEB_DATA!A69</f>
        <v>42855</v>
      </c>
      <c r="C75" s="8">
        <f t="shared" si="13"/>
        <v>14</v>
      </c>
      <c r="D75" s="8">
        <f t="shared" si="14"/>
        <v>60</v>
      </c>
      <c r="E75" s="9">
        <f t="shared" si="15"/>
        <v>28604273179.221798</v>
      </c>
      <c r="F75" s="9">
        <f t="shared" si="16"/>
        <v>12653003960.169621</v>
      </c>
      <c r="G75" s="9">
        <f t="shared" si="17"/>
        <v>6331337111.6578999</v>
      </c>
      <c r="H75" s="9">
        <f t="shared" si="18"/>
        <v>11027200.87363</v>
      </c>
      <c r="I75" s="9">
        <f t="shared" si="19"/>
        <v>30298615143.598999</v>
      </c>
      <c r="J75" s="9">
        <f t="shared" si="20"/>
        <v>17301026308.323952</v>
      </c>
      <c r="K75" s="9" t="str">
        <f t="shared" si="21"/>
        <v>n.d.</v>
      </c>
      <c r="L75" s="9">
        <f t="shared" si="22"/>
        <v>47599641451.922951</v>
      </c>
      <c r="M75" s="9">
        <f t="shared" si="23"/>
        <v>1006180294.667433</v>
      </c>
      <c r="N75" s="9">
        <f t="shared" si="24"/>
        <v>1114982262.6022809</v>
      </c>
      <c r="O75" s="9">
        <f t="shared" si="25"/>
        <v>-108801967.93484806</v>
      </c>
    </row>
    <row r="76" spans="2:15" x14ac:dyDescent="0.3">
      <c r="B76" s="7">
        <f>[1]WEB_DATA!A70</f>
        <v>42825</v>
      </c>
      <c r="C76" s="8">
        <f t="shared" ref="C76:C107" si="26">IFERROR(VLOOKUP(B76,NetAssets,2,FALSE),"")</f>
        <v>14</v>
      </c>
      <c r="D76" s="8">
        <f t="shared" ref="D76:D107" si="27">IFERROR(VLOOKUP(B76,NetAssets,3,FALSE),"")</f>
        <v>60</v>
      </c>
      <c r="E76" s="9">
        <f t="shared" ref="E76:E107" si="28">IF(VLOOKUP(B76,FundType,2,FALSE)=0, "n.d.",VLOOKUP(B76,FundType,2,FALSE))</f>
        <v>28902486180.8741</v>
      </c>
      <c r="F76" s="9">
        <f t="shared" ref="F76:F107" si="29">IF(VLOOKUP(B76,FundType,3,FALSE)=0, "n.d.",VLOOKUP(B76,FundType,3,FALSE))</f>
        <v>12622186319.68819</v>
      </c>
      <c r="G76" s="9">
        <f t="shared" ref="G76:G107" si="30">IF(VLOOKUP(B76,FundType,4,FALSE)=0, "n.d.",VLOOKUP(B76,FundType,4,FALSE))</f>
        <v>6371834678.6404991</v>
      </c>
      <c r="H76" s="9">
        <f t="shared" ref="H76:H107" si="31">IF(VLOOKUP(B76,FundType,5,FALSE)=0, "n.d.",VLOOKUP(B76,FundType,5,FALSE))</f>
        <v>11004441.221549999</v>
      </c>
      <c r="I76" s="9">
        <f t="shared" ref="I76:I107" si="32">IF(VLOOKUP(B76,NAVType,2,FALSE)=0, "n.d.",VLOOKUP(B76,NAVType,2,FALSE))</f>
        <v>30633874743.604</v>
      </c>
      <c r="J76" s="9">
        <f t="shared" ref="J76:J107" si="33">IF(VLOOKUP(B76,NAVType,3,FALSE)=0, "n.d.",VLOOKUP(B76,NAVType,3,FALSE))</f>
        <v>17273636876.820339</v>
      </c>
      <c r="K76" s="9" t="str">
        <f t="shared" ref="K76:K107" si="34">IF(VLOOKUP(B76,NAVType,4,FALSE)=0, "n.d.",VLOOKUP(B76,NAVType,4,FALSE))</f>
        <v>n.d.</v>
      </c>
      <c r="L76" s="9">
        <f t="shared" ref="L76:L107" si="35">IF(VLOOKUP(B76,NAVType,5,FALSE)=0, "n.d.",VLOOKUP(B76,NAVType,5,FALSE))</f>
        <v>47907511620.424355</v>
      </c>
      <c r="M76" s="9">
        <f t="shared" ref="M76:M107" si="36">IF(VLOOKUP(B76,NetAssets,5,FALSE)=0, "n.d.",VLOOKUP(B76,NetAssets,5,FALSE))</f>
        <v>1710061445.7318017</v>
      </c>
      <c r="N76" s="9">
        <f t="shared" ref="N76:N107" si="37">IF(VLOOKUP(B76,NetAssets,6,FALSE)=0, "n.d.",VLOOKUP(B76,NetAssets,6,FALSE))</f>
        <v>1505260399.1673539</v>
      </c>
      <c r="O76" s="9">
        <f t="shared" ref="O76:O107" si="38">IF(VLOOKUP(B76,NetAssets,7,FALSE)=0, "n.d.",VLOOKUP(B76,NetAssets,7,FALSE))</f>
        <v>204801046.56444794</v>
      </c>
    </row>
    <row r="77" spans="2:15" x14ac:dyDescent="0.3">
      <c r="B77" s="7">
        <f>[1]WEB_DATA!A71</f>
        <v>42794</v>
      </c>
      <c r="C77" s="8">
        <f t="shared" si="26"/>
        <v>14</v>
      </c>
      <c r="D77" s="8">
        <f t="shared" si="27"/>
        <v>60</v>
      </c>
      <c r="E77" s="9">
        <f t="shared" si="28"/>
        <v>28775210813.9856</v>
      </c>
      <c r="F77" s="9">
        <f t="shared" si="29"/>
        <v>12473361689.486952</v>
      </c>
      <c r="G77" s="9">
        <f t="shared" si="30"/>
        <v>6368311860.8971004</v>
      </c>
      <c r="H77" s="9">
        <f t="shared" si="31"/>
        <v>10928017.15873</v>
      </c>
      <c r="I77" s="9">
        <f t="shared" si="32"/>
        <v>30338111592.821796</v>
      </c>
      <c r="J77" s="9">
        <f t="shared" si="33"/>
        <v>17289700788.706585</v>
      </c>
      <c r="K77" s="9" t="str">
        <f t="shared" si="34"/>
        <v>n.d.</v>
      </c>
      <c r="L77" s="9">
        <f t="shared" si="35"/>
        <v>47627812381.528381</v>
      </c>
      <c r="M77" s="9">
        <f t="shared" si="36"/>
        <v>1324700359.5280464</v>
      </c>
      <c r="N77" s="9">
        <f t="shared" si="37"/>
        <v>1467644497.47422</v>
      </c>
      <c r="O77" s="9">
        <f t="shared" si="38"/>
        <v>-142944137.94617391</v>
      </c>
    </row>
    <row r="78" spans="2:15" x14ac:dyDescent="0.3">
      <c r="B78" s="7">
        <f>[1]WEB_DATA!A72</f>
        <v>42766</v>
      </c>
      <c r="C78" s="8">
        <f t="shared" si="26"/>
        <v>14</v>
      </c>
      <c r="D78" s="8">
        <f t="shared" si="27"/>
        <v>60</v>
      </c>
      <c r="E78" s="9">
        <f t="shared" si="28"/>
        <v>28816061106.4118</v>
      </c>
      <c r="F78" s="9">
        <f t="shared" si="29"/>
        <v>12482329934.277552</v>
      </c>
      <c r="G78" s="9">
        <f t="shared" si="30"/>
        <v>6311636778.3686504</v>
      </c>
      <c r="H78" s="9">
        <f t="shared" si="31"/>
        <v>10770766.17399</v>
      </c>
      <c r="I78" s="9">
        <f t="shared" si="32"/>
        <v>30464610689.983597</v>
      </c>
      <c r="J78" s="9">
        <f t="shared" si="33"/>
        <v>17156187895.248392</v>
      </c>
      <c r="K78" s="9" t="str">
        <f t="shared" si="34"/>
        <v>n.d.</v>
      </c>
      <c r="L78" s="9">
        <f t="shared" si="35"/>
        <v>47620798585.231979</v>
      </c>
      <c r="M78" s="9">
        <f t="shared" si="36"/>
        <v>1203218929.727442</v>
      </c>
      <c r="N78" s="9">
        <f t="shared" si="37"/>
        <v>1223859559.2092555</v>
      </c>
      <c r="O78" s="9">
        <f t="shared" si="38"/>
        <v>-20640629.48181349</v>
      </c>
    </row>
    <row r="79" spans="2:15" x14ac:dyDescent="0.3">
      <c r="B79" s="7">
        <f>[1]WEB_DATA!A73</f>
        <v>42735</v>
      </c>
      <c r="C79" s="8">
        <f t="shared" si="26"/>
        <v>14</v>
      </c>
      <c r="D79" s="8">
        <f t="shared" si="27"/>
        <v>60</v>
      </c>
      <c r="E79" s="9">
        <f t="shared" si="28"/>
        <v>28809153272.119305</v>
      </c>
      <c r="F79" s="9">
        <f t="shared" si="29"/>
        <v>12521227178.115709</v>
      </c>
      <c r="G79" s="9">
        <f t="shared" si="30"/>
        <v>6245180033.425499</v>
      </c>
      <c r="H79" s="9">
        <f t="shared" si="31"/>
        <v>1061793.1850000001</v>
      </c>
      <c r="I79" s="9">
        <f t="shared" si="32"/>
        <v>30489162671.083805</v>
      </c>
      <c r="J79" s="9">
        <f t="shared" si="33"/>
        <v>17087459605.761707</v>
      </c>
      <c r="K79" s="9" t="str">
        <f t="shared" si="34"/>
        <v>n.d.</v>
      </c>
      <c r="L79" s="9">
        <f t="shared" si="35"/>
        <v>47576622276.845505</v>
      </c>
      <c r="M79" s="9">
        <f t="shared" si="36"/>
        <v>1369153787.8894019</v>
      </c>
      <c r="N79" s="9">
        <f t="shared" si="37"/>
        <v>1454675027.3024473</v>
      </c>
      <c r="O79" s="9">
        <f t="shared" si="38"/>
        <v>-85521239.41304481</v>
      </c>
    </row>
    <row r="80" spans="2:15" x14ac:dyDescent="0.3">
      <c r="B80" s="7">
        <f>[1]WEB_DATA!A74</f>
        <v>42704</v>
      </c>
      <c r="C80" s="8">
        <f t="shared" si="26"/>
        <v>14</v>
      </c>
      <c r="D80" s="8">
        <f t="shared" si="27"/>
        <v>60</v>
      </c>
      <c r="E80" s="9">
        <f t="shared" si="28"/>
        <v>28641014931.354103</v>
      </c>
      <c r="F80" s="9">
        <f t="shared" si="29"/>
        <v>12521442272.92732</v>
      </c>
      <c r="G80" s="9">
        <f t="shared" si="30"/>
        <v>6206753630.9160004</v>
      </c>
      <c r="H80" s="9">
        <f t="shared" si="31"/>
        <v>1022365.94979</v>
      </c>
      <c r="I80" s="9">
        <f t="shared" si="32"/>
        <v>30379639876.2281</v>
      </c>
      <c r="J80" s="9">
        <f t="shared" si="33"/>
        <v>16990593324.919109</v>
      </c>
      <c r="K80" s="9" t="str">
        <f t="shared" si="34"/>
        <v>n.d.</v>
      </c>
      <c r="L80" s="9">
        <f t="shared" si="35"/>
        <v>47370233201.147209</v>
      </c>
      <c r="M80" s="9">
        <f t="shared" si="36"/>
        <v>1331241604.8459141</v>
      </c>
      <c r="N80" s="9">
        <f t="shared" si="37"/>
        <v>1385352622.6449227</v>
      </c>
      <c r="O80" s="9">
        <f t="shared" si="38"/>
        <v>-54111017.79900901</v>
      </c>
    </row>
    <row r="81" spans="2:15" x14ac:dyDescent="0.3">
      <c r="B81" s="7">
        <f>[1]WEB_DATA!A75</f>
        <v>42674</v>
      </c>
      <c r="C81" s="8">
        <f t="shared" si="26"/>
        <v>14</v>
      </c>
      <c r="D81" s="8">
        <f t="shared" si="27"/>
        <v>60</v>
      </c>
      <c r="E81" s="9">
        <f t="shared" si="28"/>
        <v>28681762803.838303</v>
      </c>
      <c r="F81" s="9">
        <f t="shared" si="29"/>
        <v>12767457394.921942</v>
      </c>
      <c r="G81" s="9">
        <f t="shared" si="30"/>
        <v>6142668175.7594004</v>
      </c>
      <c r="H81" s="9">
        <f t="shared" si="31"/>
        <v>1022057.997659</v>
      </c>
      <c r="I81" s="9">
        <f t="shared" si="32"/>
        <v>30440088246.4674</v>
      </c>
      <c r="J81" s="9">
        <f t="shared" si="33"/>
        <v>17152822186.0499</v>
      </c>
      <c r="K81" s="9" t="str">
        <f t="shared" si="34"/>
        <v>n.d.</v>
      </c>
      <c r="L81" s="9">
        <f t="shared" si="35"/>
        <v>47592910432.517296</v>
      </c>
      <c r="M81" s="9">
        <f t="shared" si="36"/>
        <v>1870628081.3516898</v>
      </c>
      <c r="N81" s="9">
        <f t="shared" si="37"/>
        <v>1748571038.5550685</v>
      </c>
      <c r="O81" s="9">
        <f t="shared" si="38"/>
        <v>122057042.79662205</v>
      </c>
    </row>
    <row r="82" spans="2:15" x14ac:dyDescent="0.3">
      <c r="B82" s="7">
        <f>[1]WEB_DATA!A76</f>
        <v>42643</v>
      </c>
      <c r="C82" s="8">
        <f t="shared" si="26"/>
        <v>14</v>
      </c>
      <c r="D82" s="8">
        <f t="shared" si="27"/>
        <v>60</v>
      </c>
      <c r="E82" s="9">
        <f t="shared" si="28"/>
        <v>28751083361.939999</v>
      </c>
      <c r="F82" s="9">
        <f t="shared" si="29"/>
        <v>12665219990.388033</v>
      </c>
      <c r="G82" s="9">
        <f t="shared" si="30"/>
        <v>6195222860.3484011</v>
      </c>
      <c r="H82" s="9">
        <f t="shared" si="31"/>
        <v>999158.90424999991</v>
      </c>
      <c r="I82" s="9">
        <f t="shared" si="32"/>
        <v>30448903270.681</v>
      </c>
      <c r="J82" s="9">
        <f t="shared" si="33"/>
        <v>17163622100.899681</v>
      </c>
      <c r="K82" s="9" t="str">
        <f t="shared" si="34"/>
        <v>n.d.</v>
      </c>
      <c r="L82" s="9">
        <f t="shared" si="35"/>
        <v>47612525371.580681</v>
      </c>
      <c r="M82" s="9">
        <f t="shared" si="36"/>
        <v>1537524761.5654988</v>
      </c>
      <c r="N82" s="9">
        <f t="shared" si="37"/>
        <v>1521882549.2283618</v>
      </c>
      <c r="O82" s="9">
        <f t="shared" si="38"/>
        <v>15642212.337136999</v>
      </c>
    </row>
    <row r="83" spans="2:15" x14ac:dyDescent="0.3">
      <c r="B83" s="7">
        <f>[1]WEB_DATA!A77</f>
        <v>42613</v>
      </c>
      <c r="C83" s="8">
        <f t="shared" si="26"/>
        <v>14</v>
      </c>
      <c r="D83" s="8">
        <f t="shared" si="27"/>
        <v>60</v>
      </c>
      <c r="E83" s="9">
        <f t="shared" si="28"/>
        <v>28700164655.1287</v>
      </c>
      <c r="F83" s="9">
        <f t="shared" si="29"/>
        <v>12561057376.546389</v>
      </c>
      <c r="G83" s="9">
        <f t="shared" si="30"/>
        <v>6198298311.2271004</v>
      </c>
      <c r="H83" s="9">
        <f t="shared" si="31"/>
        <v>941899.62471599993</v>
      </c>
      <c r="I83" s="9">
        <f t="shared" si="32"/>
        <v>30403525642.5383</v>
      </c>
      <c r="J83" s="9">
        <f t="shared" si="33"/>
        <v>17056936599.988607</v>
      </c>
      <c r="K83" s="9" t="str">
        <f t="shared" si="34"/>
        <v>n.d.</v>
      </c>
      <c r="L83" s="9">
        <f t="shared" si="35"/>
        <v>47460462242.526901</v>
      </c>
      <c r="M83" s="9">
        <f t="shared" si="36"/>
        <v>1170121020.1424341</v>
      </c>
      <c r="N83" s="9">
        <f t="shared" si="37"/>
        <v>1616257334.4553051</v>
      </c>
      <c r="O83" s="9">
        <f t="shared" si="38"/>
        <v>-446136314.31287163</v>
      </c>
    </row>
    <row r="84" spans="2:15" x14ac:dyDescent="0.3">
      <c r="B84" s="7">
        <f>[1]WEB_DATA!A78</f>
        <v>42582</v>
      </c>
      <c r="C84" s="8">
        <f t="shared" si="26"/>
        <v>14</v>
      </c>
      <c r="D84" s="8">
        <f t="shared" si="27"/>
        <v>60</v>
      </c>
      <c r="E84" s="9">
        <f t="shared" si="28"/>
        <v>28839832536.904602</v>
      </c>
      <c r="F84" s="9">
        <f t="shared" si="29"/>
        <v>12755718571.590252</v>
      </c>
      <c r="G84" s="9">
        <f t="shared" si="30"/>
        <v>6177373681.3290005</v>
      </c>
      <c r="H84" s="9">
        <f t="shared" si="31"/>
        <v>920572.50427100004</v>
      </c>
      <c r="I84" s="9">
        <f t="shared" si="32"/>
        <v>30983114818.776802</v>
      </c>
      <c r="J84" s="9">
        <f t="shared" si="33"/>
        <v>16790730543.551327</v>
      </c>
      <c r="K84" s="9" t="str">
        <f t="shared" si="34"/>
        <v>n.d.</v>
      </c>
      <c r="L84" s="9">
        <f t="shared" si="35"/>
        <v>47773845362.328133</v>
      </c>
      <c r="M84" s="9">
        <f t="shared" si="36"/>
        <v>1650957294.30039</v>
      </c>
      <c r="N84" s="9">
        <f t="shared" si="37"/>
        <v>1180863391.7436991</v>
      </c>
      <c r="O84" s="9">
        <f t="shared" si="38"/>
        <v>470093902.55669099</v>
      </c>
    </row>
    <row r="85" spans="2:15" x14ac:dyDescent="0.3">
      <c r="B85" s="7">
        <f>[1]WEB_DATA!A79</f>
        <v>42551</v>
      </c>
      <c r="C85" s="8">
        <f t="shared" si="26"/>
        <v>14</v>
      </c>
      <c r="D85" s="8">
        <f t="shared" si="27"/>
        <v>59</v>
      </c>
      <c r="E85" s="9">
        <f t="shared" si="28"/>
        <v>28596874664.343498</v>
      </c>
      <c r="F85" s="9">
        <f t="shared" si="29"/>
        <v>12341734122.318218</v>
      </c>
      <c r="G85" s="9">
        <f t="shared" si="30"/>
        <v>5509154108.4916</v>
      </c>
      <c r="H85" s="9">
        <f t="shared" si="31"/>
        <v>909546.32034600002</v>
      </c>
      <c r="I85" s="9">
        <f t="shared" si="32"/>
        <v>30514756062.037003</v>
      </c>
      <c r="J85" s="9">
        <f t="shared" si="33"/>
        <v>15933916379.436668</v>
      </c>
      <c r="K85" s="9" t="str">
        <f t="shared" si="34"/>
        <v>n.d.</v>
      </c>
      <c r="L85" s="9">
        <f t="shared" si="35"/>
        <v>46448672441.473663</v>
      </c>
      <c r="M85" s="9">
        <f t="shared" si="36"/>
        <v>1330556673.7985158</v>
      </c>
      <c r="N85" s="9">
        <f t="shared" si="37"/>
        <v>1293712530.7557783</v>
      </c>
      <c r="O85" s="9">
        <f t="shared" si="38"/>
        <v>36844143.042737953</v>
      </c>
    </row>
    <row r="86" spans="2:15" x14ac:dyDescent="0.3">
      <c r="B86" s="7">
        <f>[1]WEB_DATA!A80</f>
        <v>42521</v>
      </c>
      <c r="C86" s="8">
        <f t="shared" si="26"/>
        <v>14</v>
      </c>
      <c r="D86" s="8">
        <f t="shared" si="27"/>
        <v>59</v>
      </c>
      <c r="E86" s="9">
        <f t="shared" si="28"/>
        <v>28430000161.875904</v>
      </c>
      <c r="F86" s="9">
        <f t="shared" si="29"/>
        <v>12217526896.12664</v>
      </c>
      <c r="G86" s="9">
        <f t="shared" si="30"/>
        <v>5457960091.8928699</v>
      </c>
      <c r="H86" s="9">
        <f t="shared" si="31"/>
        <v>899614.59315999993</v>
      </c>
      <c r="I86" s="9">
        <f t="shared" si="32"/>
        <v>30416978701.690205</v>
      </c>
      <c r="J86" s="9">
        <f t="shared" si="33"/>
        <v>15689408062.798372</v>
      </c>
      <c r="K86" s="9" t="str">
        <f t="shared" si="34"/>
        <v>n.d.</v>
      </c>
      <c r="L86" s="9">
        <f t="shared" si="35"/>
        <v>46106386764.488571</v>
      </c>
      <c r="M86" s="9">
        <f t="shared" si="36"/>
        <v>1343366184.1299</v>
      </c>
      <c r="N86" s="9">
        <f t="shared" si="37"/>
        <v>1230177652.1887462</v>
      </c>
      <c r="O86" s="9">
        <f t="shared" si="38"/>
        <v>113188531.94115397</v>
      </c>
    </row>
    <row r="87" spans="2:15" x14ac:dyDescent="0.3">
      <c r="B87" s="7">
        <f>[1]WEB_DATA!A81</f>
        <v>42490</v>
      </c>
      <c r="C87" s="8">
        <f t="shared" si="26"/>
        <v>14</v>
      </c>
      <c r="D87" s="8">
        <f t="shared" si="27"/>
        <v>59</v>
      </c>
      <c r="E87" s="9">
        <f t="shared" si="28"/>
        <v>28257554416.482502</v>
      </c>
      <c r="F87" s="9">
        <f t="shared" si="29"/>
        <v>12125606478.425159</v>
      </c>
      <c r="G87" s="9">
        <f t="shared" si="30"/>
        <v>5438743246.1160002</v>
      </c>
      <c r="H87" s="9">
        <f t="shared" si="31"/>
        <v>888286.44345000002</v>
      </c>
      <c r="I87" s="9">
        <f t="shared" si="32"/>
        <v>30158605082.2728</v>
      </c>
      <c r="J87" s="9">
        <f t="shared" si="33"/>
        <v>15664187345.194309</v>
      </c>
      <c r="K87" s="9" t="str">
        <f t="shared" si="34"/>
        <v>n.d.</v>
      </c>
      <c r="L87" s="9">
        <f t="shared" si="35"/>
        <v>45822792427.467094</v>
      </c>
      <c r="M87" s="9">
        <f t="shared" si="36"/>
        <v>1171516147.6477101</v>
      </c>
      <c r="N87" s="9">
        <f t="shared" si="37"/>
        <v>1474360339.1784647</v>
      </c>
      <c r="O87" s="9">
        <f t="shared" si="38"/>
        <v>-302844191.53075486</v>
      </c>
    </row>
    <row r="88" spans="2:15" x14ac:dyDescent="0.3">
      <c r="B88" s="7">
        <f>[1]WEB_DATA!A82</f>
        <v>42460</v>
      </c>
      <c r="C88" s="8">
        <f t="shared" si="26"/>
        <v>14</v>
      </c>
      <c r="D88" s="8">
        <f t="shared" si="27"/>
        <v>59</v>
      </c>
      <c r="E88" s="9">
        <f t="shared" si="28"/>
        <v>28342499309.677803</v>
      </c>
      <c r="F88" s="9">
        <f t="shared" si="29"/>
        <v>12161656206.358608</v>
      </c>
      <c r="G88" s="9">
        <f t="shared" si="30"/>
        <v>5503156990.2537003</v>
      </c>
      <c r="H88" s="9">
        <f t="shared" si="31"/>
        <v>875089.21093599999</v>
      </c>
      <c r="I88" s="9">
        <f t="shared" si="32"/>
        <v>30331294511.4468</v>
      </c>
      <c r="J88" s="9">
        <f t="shared" si="33"/>
        <v>15676893084.054249</v>
      </c>
      <c r="K88" s="9" t="str">
        <f t="shared" si="34"/>
        <v>n.d.</v>
      </c>
      <c r="L88" s="9">
        <f t="shared" si="35"/>
        <v>46008187595.501045</v>
      </c>
      <c r="M88" s="9">
        <f t="shared" si="36"/>
        <v>1315130072.7663212</v>
      </c>
      <c r="N88" s="9">
        <f t="shared" si="37"/>
        <v>1255707134.0301108</v>
      </c>
      <c r="O88" s="9">
        <f t="shared" si="38"/>
        <v>59422938.7362101</v>
      </c>
    </row>
    <row r="89" spans="2:15" x14ac:dyDescent="0.3">
      <c r="B89" s="7">
        <f>[1]WEB_DATA!A83</f>
        <v>42428</v>
      </c>
      <c r="C89" s="8">
        <f t="shared" si="26"/>
        <v>14</v>
      </c>
      <c r="D89" s="8">
        <f t="shared" si="27"/>
        <v>59</v>
      </c>
      <c r="E89" s="9">
        <f t="shared" si="28"/>
        <v>28088700256.901199</v>
      </c>
      <c r="F89" s="9">
        <f t="shared" si="29"/>
        <v>11977264669.502991</v>
      </c>
      <c r="G89" s="9">
        <f t="shared" si="30"/>
        <v>5509869207.0818996</v>
      </c>
      <c r="H89" s="9">
        <f t="shared" si="31"/>
        <v>864125.70219999994</v>
      </c>
      <c r="I89" s="9">
        <f t="shared" si="32"/>
        <v>30193768261.5448</v>
      </c>
      <c r="J89" s="9">
        <f t="shared" si="33"/>
        <v>15382929997.643494</v>
      </c>
      <c r="K89" s="9" t="str">
        <f t="shared" si="34"/>
        <v>n.d.</v>
      </c>
      <c r="L89" s="9">
        <f t="shared" si="35"/>
        <v>45576698259.188293</v>
      </c>
      <c r="M89" s="9">
        <f t="shared" si="36"/>
        <v>1119483074.5466807</v>
      </c>
      <c r="N89" s="9">
        <f t="shared" si="37"/>
        <v>1127552809.0643458</v>
      </c>
      <c r="O89" s="9">
        <f t="shared" si="38"/>
        <v>-8069734.5176649857</v>
      </c>
    </row>
    <row r="90" spans="2:15" x14ac:dyDescent="0.3">
      <c r="B90" s="7">
        <f>[1]WEB_DATA!A84</f>
        <v>42400</v>
      </c>
      <c r="C90" s="8">
        <f t="shared" si="26"/>
        <v>14</v>
      </c>
      <c r="D90" s="8">
        <f t="shared" si="27"/>
        <v>59</v>
      </c>
      <c r="E90" s="9">
        <f t="shared" si="28"/>
        <v>27970080067.734501</v>
      </c>
      <c r="F90" s="9">
        <f t="shared" si="29"/>
        <v>11972434154.4949</v>
      </c>
      <c r="G90" s="9">
        <f t="shared" si="30"/>
        <v>5514839072.8491001</v>
      </c>
      <c r="H90" s="9">
        <f t="shared" si="31"/>
        <v>847888.08317400003</v>
      </c>
      <c r="I90" s="9">
        <f t="shared" si="32"/>
        <v>30038887881.5495</v>
      </c>
      <c r="J90" s="9">
        <f t="shared" si="33"/>
        <v>15419313301.612171</v>
      </c>
      <c r="K90" s="9" t="str">
        <f t="shared" si="34"/>
        <v>n.d.</v>
      </c>
      <c r="L90" s="9">
        <f t="shared" si="35"/>
        <v>45458201183.161682</v>
      </c>
      <c r="M90" s="9">
        <f t="shared" si="36"/>
        <v>1200711307.620331</v>
      </c>
      <c r="N90" s="9">
        <f t="shared" si="37"/>
        <v>1328291770.4264081</v>
      </c>
      <c r="O90" s="9">
        <f t="shared" si="38"/>
        <v>-127580462.80607702</v>
      </c>
    </row>
    <row r="91" spans="2:15" x14ac:dyDescent="0.3">
      <c r="B91" s="7">
        <f>[1]WEB_DATA!A85</f>
        <v>42369</v>
      </c>
      <c r="C91" s="8">
        <f t="shared" si="26"/>
        <v>14</v>
      </c>
      <c r="D91" s="8">
        <f t="shared" si="27"/>
        <v>59</v>
      </c>
      <c r="E91" s="9">
        <f t="shared" si="28"/>
        <v>27884914533.369797</v>
      </c>
      <c r="F91" s="9">
        <f t="shared" si="29"/>
        <v>12096388266.759579</v>
      </c>
      <c r="G91" s="9">
        <f t="shared" si="30"/>
        <v>5627058409.4399004</v>
      </c>
      <c r="H91" s="9">
        <f t="shared" si="31"/>
        <v>10081376.109999999</v>
      </c>
      <c r="I91" s="9">
        <f t="shared" si="32"/>
        <v>29896061156.938202</v>
      </c>
      <c r="J91" s="9">
        <f t="shared" si="33"/>
        <v>15722381428.741079</v>
      </c>
      <c r="K91" s="9" t="str">
        <f t="shared" si="34"/>
        <v>n.d.</v>
      </c>
      <c r="L91" s="9">
        <f t="shared" si="35"/>
        <v>45618442585.679283</v>
      </c>
      <c r="M91" s="9">
        <f t="shared" si="36"/>
        <v>1442847936.1087658</v>
      </c>
      <c r="N91" s="9">
        <f t="shared" si="37"/>
        <v>1798308150.2113562</v>
      </c>
      <c r="O91" s="9">
        <f t="shared" si="38"/>
        <v>-355460214.10259008</v>
      </c>
    </row>
    <row r="92" spans="2:15" x14ac:dyDescent="0.3">
      <c r="B92" s="7">
        <f>[1]WEB_DATA!A86</f>
        <v>42338</v>
      </c>
      <c r="C92" s="8">
        <f t="shared" si="26"/>
        <v>14</v>
      </c>
      <c r="D92" s="8">
        <f t="shared" si="27"/>
        <v>59</v>
      </c>
      <c r="E92" s="9">
        <f t="shared" si="28"/>
        <v>28035264179.445099</v>
      </c>
      <c r="F92" s="9">
        <f t="shared" si="29"/>
        <v>12333172868.540571</v>
      </c>
      <c r="G92" s="9">
        <f t="shared" si="30"/>
        <v>5705729360.9873991</v>
      </c>
      <c r="H92" s="9">
        <f t="shared" si="31"/>
        <v>12925733.241179999</v>
      </c>
      <c r="I92" s="9">
        <f t="shared" si="32"/>
        <v>29910945912.359997</v>
      </c>
      <c r="J92" s="9">
        <f t="shared" si="33"/>
        <v>16176146229.85425</v>
      </c>
      <c r="K92" s="9" t="str">
        <f t="shared" si="34"/>
        <v>n.d.</v>
      </c>
      <c r="L92" s="9">
        <f t="shared" si="35"/>
        <v>46087092142.214256</v>
      </c>
      <c r="M92" s="9">
        <f t="shared" si="36"/>
        <v>1260134243.5897772</v>
      </c>
      <c r="N92" s="9">
        <f t="shared" si="37"/>
        <v>1321267947.6085591</v>
      </c>
      <c r="O92" s="9">
        <f t="shared" si="38"/>
        <v>-61133704.018781982</v>
      </c>
    </row>
    <row r="93" spans="2:15" x14ac:dyDescent="0.3">
      <c r="B93" s="7">
        <f>[1]WEB_DATA!A87</f>
        <v>42308</v>
      </c>
      <c r="C93" s="8">
        <f t="shared" si="26"/>
        <v>14</v>
      </c>
      <c r="D93" s="8">
        <f t="shared" si="27"/>
        <v>59</v>
      </c>
      <c r="E93" s="9">
        <f t="shared" si="28"/>
        <v>27835490927.750801</v>
      </c>
      <c r="F93" s="9">
        <f t="shared" si="29"/>
        <v>12413829205.800322</v>
      </c>
      <c r="G93" s="9">
        <f t="shared" si="30"/>
        <v>5697681529.5438995</v>
      </c>
      <c r="H93" s="9">
        <f t="shared" si="31"/>
        <v>12952766.1076</v>
      </c>
      <c r="I93" s="9">
        <f t="shared" si="32"/>
        <v>29732415124.247398</v>
      </c>
      <c r="J93" s="9">
        <f t="shared" si="33"/>
        <v>16227539304.955219</v>
      </c>
      <c r="K93" s="9" t="str">
        <f t="shared" si="34"/>
        <v>n.d.</v>
      </c>
      <c r="L93" s="9">
        <f t="shared" si="35"/>
        <v>45959954429.202621</v>
      </c>
      <c r="M93" s="9">
        <f t="shared" si="36"/>
        <v>1460853131.013526</v>
      </c>
      <c r="N93" s="9">
        <f t="shared" si="37"/>
        <v>1521309000.0992885</v>
      </c>
      <c r="O93" s="9">
        <f t="shared" si="38"/>
        <v>-60455869.085762039</v>
      </c>
    </row>
    <row r="94" spans="2:15" x14ac:dyDescent="0.3">
      <c r="B94" s="7">
        <f>[1]WEB_DATA!A88</f>
        <v>42277</v>
      </c>
      <c r="C94" s="8">
        <f t="shared" si="26"/>
        <v>14</v>
      </c>
      <c r="D94" s="8">
        <f t="shared" si="27"/>
        <v>59</v>
      </c>
      <c r="E94" s="9">
        <f t="shared" si="28"/>
        <v>27711752355.9874</v>
      </c>
      <c r="F94" s="9">
        <f t="shared" si="29"/>
        <v>12626184518.250931</v>
      </c>
      <c r="G94" s="9">
        <f t="shared" si="30"/>
        <v>5588815910.1000004</v>
      </c>
      <c r="H94" s="9">
        <f t="shared" si="31"/>
        <v>13364879.629999999</v>
      </c>
      <c r="I94" s="9">
        <f t="shared" si="32"/>
        <v>29910408493.522602</v>
      </c>
      <c r="J94" s="9">
        <f t="shared" si="33"/>
        <v>16029709170.445728</v>
      </c>
      <c r="K94" s="9" t="str">
        <f t="shared" si="34"/>
        <v>n.d.</v>
      </c>
      <c r="L94" s="9">
        <f t="shared" si="35"/>
        <v>45940117663.96833</v>
      </c>
      <c r="M94" s="9">
        <f t="shared" si="36"/>
        <v>1313311639.2779088</v>
      </c>
      <c r="N94" s="9">
        <f t="shared" si="37"/>
        <v>1459773671.7432959</v>
      </c>
      <c r="O94" s="9">
        <f t="shared" si="38"/>
        <v>-146462032.46538702</v>
      </c>
    </row>
    <row r="95" spans="2:15" x14ac:dyDescent="0.3">
      <c r="B95" s="7">
        <f>[1]WEB_DATA!A89</f>
        <v>42247</v>
      </c>
      <c r="C95" s="8">
        <f t="shared" si="26"/>
        <v>14</v>
      </c>
      <c r="D95" s="8">
        <f t="shared" si="27"/>
        <v>59</v>
      </c>
      <c r="E95" s="9">
        <f t="shared" si="28"/>
        <v>27823078743.8927</v>
      </c>
      <c r="F95" s="9">
        <f t="shared" si="29"/>
        <v>12776294365.672981</v>
      </c>
      <c r="G95" s="9">
        <f t="shared" si="30"/>
        <v>5540320706.6835995</v>
      </c>
      <c r="H95" s="9">
        <f t="shared" si="31"/>
        <v>15285618.069400001</v>
      </c>
      <c r="I95" s="9">
        <f t="shared" si="32"/>
        <v>30049584650.151703</v>
      </c>
      <c r="J95" s="9">
        <f t="shared" si="33"/>
        <v>16105394784.166981</v>
      </c>
      <c r="K95" s="9" t="str">
        <f t="shared" si="34"/>
        <v>n.d.</v>
      </c>
      <c r="L95" s="9">
        <f t="shared" si="35"/>
        <v>46154979434.318672</v>
      </c>
      <c r="M95" s="9">
        <f t="shared" si="36"/>
        <v>1490411127.4007699</v>
      </c>
      <c r="N95" s="9">
        <f t="shared" si="37"/>
        <v>1720908125.4393768</v>
      </c>
      <c r="O95" s="9">
        <f t="shared" si="38"/>
        <v>-230496998.03860685</v>
      </c>
    </row>
    <row r="96" spans="2:15" x14ac:dyDescent="0.3">
      <c r="B96" s="7">
        <f>[1]WEB_DATA!A90</f>
        <v>42216</v>
      </c>
      <c r="C96" s="8">
        <f t="shared" si="26"/>
        <v>14</v>
      </c>
      <c r="D96" s="8">
        <f t="shared" si="27"/>
        <v>59</v>
      </c>
      <c r="E96" s="9">
        <f t="shared" si="28"/>
        <v>28165145355.648701</v>
      </c>
      <c r="F96" s="9">
        <f t="shared" si="29"/>
        <v>12941421311.590282</v>
      </c>
      <c r="G96" s="9">
        <f t="shared" si="30"/>
        <v>5705077132.5432796</v>
      </c>
      <c r="H96" s="9">
        <f t="shared" si="31"/>
        <v>15250826.133000001</v>
      </c>
      <c r="I96" s="9">
        <f t="shared" si="32"/>
        <v>30284358829.760002</v>
      </c>
      <c r="J96" s="9">
        <f t="shared" si="33"/>
        <v>16542535796.155262</v>
      </c>
      <c r="K96" s="9" t="str">
        <f t="shared" si="34"/>
        <v>n.d.</v>
      </c>
      <c r="L96" s="9">
        <f t="shared" si="35"/>
        <v>46826894625.915253</v>
      </c>
      <c r="M96" s="9">
        <f t="shared" si="36"/>
        <v>1390944466.693352</v>
      </c>
      <c r="N96" s="9">
        <f t="shared" si="37"/>
        <v>1248320773.947542</v>
      </c>
      <c r="O96" s="9">
        <f t="shared" si="38"/>
        <v>142623692.74581006</v>
      </c>
    </row>
    <row r="97" spans="2:15" x14ac:dyDescent="0.3">
      <c r="B97" s="7">
        <f>[1]WEB_DATA!A91</f>
        <v>42185</v>
      </c>
      <c r="C97" s="8">
        <f t="shared" si="26"/>
        <v>14</v>
      </c>
      <c r="D97" s="8">
        <f t="shared" si="27"/>
        <v>59</v>
      </c>
      <c r="E97" s="9">
        <f t="shared" si="28"/>
        <v>28147584818.1134</v>
      </c>
      <c r="F97" s="9">
        <f t="shared" si="29"/>
        <v>12849325921.016809</v>
      </c>
      <c r="G97" s="9">
        <f t="shared" si="30"/>
        <v>5721211506.8973999</v>
      </c>
      <c r="H97" s="9">
        <f t="shared" si="31"/>
        <v>15330464.543499999</v>
      </c>
      <c r="I97" s="9">
        <f t="shared" si="32"/>
        <v>30172662212.416004</v>
      </c>
      <c r="J97" s="9">
        <f t="shared" si="33"/>
        <v>16560790498.155109</v>
      </c>
      <c r="K97" s="9" t="str">
        <f t="shared" si="34"/>
        <v>n.d.</v>
      </c>
      <c r="L97" s="9">
        <f t="shared" si="35"/>
        <v>46733452710.571114</v>
      </c>
      <c r="M97" s="9">
        <f t="shared" si="36"/>
        <v>1149326449.272979</v>
      </c>
      <c r="N97" s="9">
        <f t="shared" si="37"/>
        <v>1149009966.891645</v>
      </c>
      <c r="O97" s="9">
        <f t="shared" si="38"/>
        <v>316482.38133409619</v>
      </c>
    </row>
    <row r="98" spans="2:15" x14ac:dyDescent="0.3">
      <c r="B98" s="7">
        <f>[1]WEB_DATA!A92</f>
        <v>42155</v>
      </c>
      <c r="C98" s="8">
        <f t="shared" si="26"/>
        <v>14</v>
      </c>
      <c r="D98" s="8">
        <f t="shared" si="27"/>
        <v>59</v>
      </c>
      <c r="E98" s="9">
        <f t="shared" si="28"/>
        <v>28167188434.9692</v>
      </c>
      <c r="F98" s="9">
        <f t="shared" si="29"/>
        <v>12805210932.961649</v>
      </c>
      <c r="G98" s="9">
        <f t="shared" si="30"/>
        <v>5736290258.6131001</v>
      </c>
      <c r="H98" s="9">
        <f t="shared" si="31"/>
        <v>15338962.472199999</v>
      </c>
      <c r="I98" s="9">
        <f t="shared" si="32"/>
        <v>30044211123.475899</v>
      </c>
      <c r="J98" s="9">
        <f t="shared" si="33"/>
        <v>16679817465.540253</v>
      </c>
      <c r="K98" s="9" t="str">
        <f t="shared" si="34"/>
        <v>n.d.</v>
      </c>
      <c r="L98" s="9">
        <f t="shared" si="35"/>
        <v>46724028589.016144</v>
      </c>
      <c r="M98" s="9">
        <f t="shared" si="36"/>
        <v>1287393450.2033207</v>
      </c>
      <c r="N98" s="9">
        <f t="shared" si="37"/>
        <v>1213438746.3453941</v>
      </c>
      <c r="O98" s="9">
        <f t="shared" si="38"/>
        <v>73954703.857926995</v>
      </c>
    </row>
    <row r="99" spans="2:15" x14ac:dyDescent="0.3">
      <c r="B99" s="7">
        <f>[1]WEB_DATA!A93</f>
        <v>42124</v>
      </c>
      <c r="C99" s="8">
        <f t="shared" si="26"/>
        <v>14</v>
      </c>
      <c r="D99" s="8">
        <f t="shared" si="27"/>
        <v>59</v>
      </c>
      <c r="E99" s="9">
        <f t="shared" si="28"/>
        <v>28221274261.332699</v>
      </c>
      <c r="F99" s="9">
        <f t="shared" si="29"/>
        <v>12825257102.911343</v>
      </c>
      <c r="G99" s="9">
        <f t="shared" si="30"/>
        <v>5705220482.4893999</v>
      </c>
      <c r="H99" s="9">
        <f t="shared" si="31"/>
        <v>16034072.922499999</v>
      </c>
      <c r="I99" s="9">
        <f t="shared" si="32"/>
        <v>30092418762.7019</v>
      </c>
      <c r="J99" s="9">
        <f t="shared" si="33"/>
        <v>16675367156.954041</v>
      </c>
      <c r="K99" s="9" t="str">
        <f t="shared" si="34"/>
        <v>n.d.</v>
      </c>
      <c r="L99" s="9">
        <f t="shared" si="35"/>
        <v>46767785919.655945</v>
      </c>
      <c r="M99" s="9">
        <f t="shared" si="36"/>
        <v>1341377068.017498</v>
      </c>
      <c r="N99" s="9">
        <f t="shared" si="37"/>
        <v>1036785852.8316158</v>
      </c>
      <c r="O99" s="9">
        <f t="shared" si="38"/>
        <v>304591215.18588227</v>
      </c>
    </row>
    <row r="100" spans="2:15" x14ac:dyDescent="0.3">
      <c r="B100" s="7">
        <f>[1]WEB_DATA!A94</f>
        <v>42094</v>
      </c>
      <c r="C100" s="8">
        <f t="shared" si="26"/>
        <v>14</v>
      </c>
      <c r="D100" s="8">
        <f t="shared" si="27"/>
        <v>59</v>
      </c>
      <c r="E100" s="9">
        <f t="shared" si="28"/>
        <v>28005511320.2216</v>
      </c>
      <c r="F100" s="9">
        <f t="shared" si="29"/>
        <v>12644661129.019539</v>
      </c>
      <c r="G100" s="9">
        <f t="shared" si="30"/>
        <v>5673356742.9507999</v>
      </c>
      <c r="H100" s="9">
        <f t="shared" si="31"/>
        <v>15952990.830600001</v>
      </c>
      <c r="I100" s="9">
        <f t="shared" si="32"/>
        <v>29938567006.095901</v>
      </c>
      <c r="J100" s="9">
        <f t="shared" si="33"/>
        <v>16400915176.92664</v>
      </c>
      <c r="K100" s="9" t="str">
        <f t="shared" si="34"/>
        <v>n.d.</v>
      </c>
      <c r="L100" s="9">
        <f t="shared" si="35"/>
        <v>46339482183.022545</v>
      </c>
      <c r="M100" s="9">
        <f t="shared" si="36"/>
        <v>1478785890.989764</v>
      </c>
      <c r="N100" s="9">
        <f t="shared" si="37"/>
        <v>1203478574.5543253</v>
      </c>
      <c r="O100" s="9">
        <f t="shared" si="38"/>
        <v>275307316.43543899</v>
      </c>
    </row>
    <row r="101" spans="2:15" x14ac:dyDescent="0.3">
      <c r="B101" s="7">
        <f>[1]WEB_DATA!A95</f>
        <v>42063</v>
      </c>
      <c r="C101" s="8">
        <f t="shared" si="26"/>
        <v>14</v>
      </c>
      <c r="D101" s="8">
        <f t="shared" si="27"/>
        <v>59</v>
      </c>
      <c r="E101" s="9">
        <f t="shared" si="28"/>
        <v>27862135844.713001</v>
      </c>
      <c r="F101" s="9">
        <f t="shared" si="29"/>
        <v>12590208239.990011</v>
      </c>
      <c r="G101" s="9">
        <f t="shared" si="30"/>
        <v>5680752971.4004993</v>
      </c>
      <c r="H101" s="9">
        <f t="shared" si="31"/>
        <v>15816241.25</v>
      </c>
      <c r="I101" s="9">
        <f t="shared" si="32"/>
        <v>29675059276.793102</v>
      </c>
      <c r="J101" s="9">
        <f t="shared" si="33"/>
        <v>16473854020.56041</v>
      </c>
      <c r="K101" s="9" t="str">
        <f t="shared" si="34"/>
        <v>n.d.</v>
      </c>
      <c r="L101" s="9">
        <f t="shared" si="35"/>
        <v>46148913297.353508</v>
      </c>
      <c r="M101" s="9">
        <f t="shared" si="36"/>
        <v>1046207552.4892521</v>
      </c>
      <c r="N101" s="9">
        <f t="shared" si="37"/>
        <v>949224452.59034407</v>
      </c>
      <c r="O101" s="9">
        <f t="shared" si="38"/>
        <v>96983099.898908213</v>
      </c>
    </row>
    <row r="102" spans="2:15" x14ac:dyDescent="0.3">
      <c r="B102" s="7">
        <f>[1]WEB_DATA!A96</f>
        <v>42035</v>
      </c>
      <c r="C102" s="8">
        <f t="shared" si="26"/>
        <v>12</v>
      </c>
      <c r="D102" s="8">
        <f t="shared" si="27"/>
        <v>55</v>
      </c>
      <c r="E102" s="9">
        <f t="shared" si="28"/>
        <v>27748900504.034595</v>
      </c>
      <c r="F102" s="9">
        <f t="shared" si="29"/>
        <v>12380415296.543243</v>
      </c>
      <c r="G102" s="9">
        <f t="shared" si="30"/>
        <v>5623644909.0879002</v>
      </c>
      <c r="H102" s="9" t="str">
        <f t="shared" si="31"/>
        <v>n.d.</v>
      </c>
      <c r="I102" s="9">
        <f t="shared" si="32"/>
        <v>29622809122.4384</v>
      </c>
      <c r="J102" s="9">
        <f t="shared" si="33"/>
        <v>16130151587.227341</v>
      </c>
      <c r="K102" s="9" t="str">
        <f t="shared" si="34"/>
        <v>n.d.</v>
      </c>
      <c r="L102" s="9">
        <f t="shared" si="35"/>
        <v>45752960709.665733</v>
      </c>
      <c r="M102" s="9">
        <f t="shared" si="36"/>
        <v>1243544750.7455649</v>
      </c>
      <c r="N102" s="9">
        <f t="shared" si="37"/>
        <v>1149521035.9845355</v>
      </c>
      <c r="O102" s="9">
        <f t="shared" si="38"/>
        <v>94023714.761029869</v>
      </c>
    </row>
    <row r="103" spans="2:15" x14ac:dyDescent="0.3">
      <c r="B103" s="7">
        <f>[1]WEB_DATA!A97</f>
        <v>42004</v>
      </c>
      <c r="C103" s="8">
        <f t="shared" si="26"/>
        <v>12</v>
      </c>
      <c r="D103" s="8">
        <f t="shared" si="27"/>
        <v>55</v>
      </c>
      <c r="E103" s="9">
        <f t="shared" si="28"/>
        <v>27689402096.1208</v>
      </c>
      <c r="F103" s="9">
        <f t="shared" si="29"/>
        <v>12276543941.866768</v>
      </c>
      <c r="G103" s="9">
        <f t="shared" si="30"/>
        <v>5660936970.7287989</v>
      </c>
      <c r="H103" s="9" t="str">
        <f t="shared" si="31"/>
        <v>n.d.</v>
      </c>
      <c r="I103" s="9">
        <f t="shared" si="32"/>
        <v>29501905988.684303</v>
      </c>
      <c r="J103" s="9">
        <f t="shared" si="33"/>
        <v>16124977020.032068</v>
      </c>
      <c r="K103" s="9" t="str">
        <f t="shared" si="34"/>
        <v>n.d.</v>
      </c>
      <c r="L103" s="9">
        <f t="shared" si="35"/>
        <v>45626883008.716385</v>
      </c>
      <c r="M103" s="9">
        <f t="shared" si="36"/>
        <v>1543800517.1681678</v>
      </c>
      <c r="N103" s="9">
        <f t="shared" si="37"/>
        <v>1445321913.8316851</v>
      </c>
      <c r="O103" s="9">
        <f t="shared" si="38"/>
        <v>98478603.336482987</v>
      </c>
    </row>
    <row r="104" spans="2:15" x14ac:dyDescent="0.3">
      <c r="B104" s="7">
        <f>[1]WEB_DATA!A98</f>
        <v>41973</v>
      </c>
      <c r="C104" s="8">
        <f t="shared" si="26"/>
        <v>12</v>
      </c>
      <c r="D104" s="8">
        <f t="shared" si="27"/>
        <v>54</v>
      </c>
      <c r="E104" s="9">
        <f t="shared" si="28"/>
        <v>27735400219.827</v>
      </c>
      <c r="F104" s="9">
        <f t="shared" si="29"/>
        <v>12418505836.865658</v>
      </c>
      <c r="G104" s="9">
        <f t="shared" si="30"/>
        <v>5701239031.9490004</v>
      </c>
      <c r="H104" s="9" t="str">
        <f t="shared" si="31"/>
        <v>n.d.</v>
      </c>
      <c r="I104" s="9">
        <f t="shared" si="32"/>
        <v>29474944110.735001</v>
      </c>
      <c r="J104" s="9">
        <f t="shared" si="33"/>
        <v>16380200977.906656</v>
      </c>
      <c r="K104" s="9" t="str">
        <f t="shared" si="34"/>
        <v>n.d.</v>
      </c>
      <c r="L104" s="9">
        <f t="shared" si="35"/>
        <v>45855145088.64167</v>
      </c>
      <c r="M104" s="9">
        <f t="shared" si="36"/>
        <v>1458712463.8749752</v>
      </c>
      <c r="N104" s="9">
        <f t="shared" si="37"/>
        <v>1117591304.3183787</v>
      </c>
      <c r="O104" s="9">
        <f t="shared" si="38"/>
        <v>341121159.55659658</v>
      </c>
    </row>
    <row r="105" spans="2:15" x14ac:dyDescent="0.3">
      <c r="B105" s="7">
        <f>[1]WEB_DATA!A99</f>
        <v>41943</v>
      </c>
      <c r="C105" s="8">
        <f t="shared" si="26"/>
        <v>12</v>
      </c>
      <c r="D105" s="8">
        <f t="shared" si="27"/>
        <v>54</v>
      </c>
      <c r="E105" s="9">
        <f t="shared" si="28"/>
        <v>27825304282.299099</v>
      </c>
      <c r="F105" s="9">
        <f t="shared" si="29"/>
        <v>11997370911.269411</v>
      </c>
      <c r="G105" s="9">
        <f t="shared" si="30"/>
        <v>5645766093.3592005</v>
      </c>
      <c r="H105" s="9" t="str">
        <f t="shared" si="31"/>
        <v>n.d.</v>
      </c>
      <c r="I105" s="9">
        <f t="shared" si="32"/>
        <v>29158343365.982899</v>
      </c>
      <c r="J105" s="9">
        <f t="shared" si="33"/>
        <v>16310097920.944809</v>
      </c>
      <c r="K105" s="9" t="str">
        <f t="shared" si="34"/>
        <v>n.d.</v>
      </c>
      <c r="L105" s="9">
        <f t="shared" si="35"/>
        <v>45468441286.927711</v>
      </c>
      <c r="M105" s="9">
        <f t="shared" si="36"/>
        <v>1415757068.7294919</v>
      </c>
      <c r="N105" s="9">
        <f t="shared" si="37"/>
        <v>1119641478.5558019</v>
      </c>
      <c r="O105" s="9">
        <f t="shared" si="38"/>
        <v>296115590.17368996</v>
      </c>
    </row>
    <row r="106" spans="2:15" x14ac:dyDescent="0.3">
      <c r="B106" s="7">
        <f>[1]WEB_DATA!A100</f>
        <v>41912</v>
      </c>
      <c r="C106" s="8">
        <f t="shared" si="26"/>
        <v>12</v>
      </c>
      <c r="D106" s="8">
        <f t="shared" si="27"/>
        <v>54</v>
      </c>
      <c r="E106" s="9">
        <f t="shared" si="28"/>
        <v>27722190933.855598</v>
      </c>
      <c r="F106" s="9">
        <f t="shared" si="29"/>
        <v>11856622804.494019</v>
      </c>
      <c r="G106" s="9">
        <f t="shared" si="30"/>
        <v>5644332232.2511005</v>
      </c>
      <c r="H106" s="9" t="str">
        <f t="shared" si="31"/>
        <v>n.d.</v>
      </c>
      <c r="I106" s="9">
        <f t="shared" si="32"/>
        <v>29061881012.155598</v>
      </c>
      <c r="J106" s="9">
        <f t="shared" si="33"/>
        <v>16161264958.44512</v>
      </c>
      <c r="K106" s="9" t="str">
        <f t="shared" si="34"/>
        <v>n.d.</v>
      </c>
      <c r="L106" s="9">
        <f t="shared" si="35"/>
        <v>45223145970.600716</v>
      </c>
      <c r="M106" s="9">
        <f t="shared" si="36"/>
        <v>1235469769.120178</v>
      </c>
      <c r="N106" s="9">
        <f t="shared" si="37"/>
        <v>1093360215.6771376</v>
      </c>
      <c r="O106" s="9">
        <f t="shared" si="38"/>
        <v>142109553.44304001</v>
      </c>
    </row>
    <row r="107" spans="2:15" x14ac:dyDescent="0.3">
      <c r="B107" s="7">
        <f>[1]WEB_DATA!A101</f>
        <v>41882</v>
      </c>
      <c r="C107" s="8">
        <f t="shared" si="26"/>
        <v>12</v>
      </c>
      <c r="D107" s="8">
        <f t="shared" si="27"/>
        <v>54</v>
      </c>
      <c r="E107" s="9">
        <f t="shared" si="28"/>
        <v>27685669333.5191</v>
      </c>
      <c r="F107" s="9">
        <f t="shared" si="29"/>
        <v>11766836084.736101</v>
      </c>
      <c r="G107" s="9">
        <f t="shared" si="30"/>
        <v>5692084612.0166998</v>
      </c>
      <c r="H107" s="9" t="str">
        <f t="shared" si="31"/>
        <v>n.d.</v>
      </c>
      <c r="I107" s="9">
        <f t="shared" si="32"/>
        <v>28951327404.721302</v>
      </c>
      <c r="J107" s="9">
        <f t="shared" si="33"/>
        <v>16193262625.5506</v>
      </c>
      <c r="K107" s="9" t="str">
        <f t="shared" si="34"/>
        <v>n.d.</v>
      </c>
      <c r="L107" s="9">
        <f t="shared" si="35"/>
        <v>45144590030.271889</v>
      </c>
      <c r="M107" s="9">
        <f t="shared" si="36"/>
        <v>1154750745.9545169</v>
      </c>
      <c r="N107" s="9">
        <f t="shared" si="37"/>
        <v>1061152279.623454</v>
      </c>
      <c r="O107" s="9">
        <f t="shared" si="38"/>
        <v>93598466.331062973</v>
      </c>
    </row>
    <row r="108" spans="2:15" x14ac:dyDescent="0.3">
      <c r="B108" s="7">
        <f>[1]WEB_DATA!A102</f>
        <v>41851</v>
      </c>
      <c r="C108" s="8">
        <f t="shared" ref="C108:C139" si="39">IFERROR(VLOOKUP(B108,NetAssets,2,FALSE),"")</f>
        <v>12</v>
      </c>
      <c r="D108" s="8">
        <f t="shared" ref="D108:D139" si="40">IFERROR(VLOOKUP(B108,NetAssets,3,FALSE),"")</f>
        <v>54</v>
      </c>
      <c r="E108" s="9">
        <f t="shared" ref="E108:E139" si="41">IF(VLOOKUP(B108,FundType,2,FALSE)=0, "n.d.",VLOOKUP(B108,FundType,2,FALSE))</f>
        <v>27670985239.145199</v>
      </c>
      <c r="F108" s="9">
        <f t="shared" ref="F108:F139" si="42">IF(VLOOKUP(B108,FundType,3,FALSE)=0, "n.d.",VLOOKUP(B108,FundType,3,FALSE))</f>
        <v>11689056185.827808</v>
      </c>
      <c r="G108" s="9">
        <f t="shared" ref="G108:G139" si="43">IF(VLOOKUP(B108,FundType,4,FALSE)=0, "n.d.",VLOOKUP(B108,FundType,4,FALSE))</f>
        <v>5678463189.6650991</v>
      </c>
      <c r="H108" s="9" t="str">
        <f t="shared" ref="H108:H139" si="44">IF(VLOOKUP(B108,FundType,5,FALSE)=0, "n.d.",VLOOKUP(B108,FundType,5,FALSE))</f>
        <v>n.d.</v>
      </c>
      <c r="I108" s="9">
        <f t="shared" ref="I108:I139" si="45">IF(VLOOKUP(B108,NAVType,2,FALSE)=0, "n.d.",VLOOKUP(B108,NAVType,2,FALSE))</f>
        <v>28932167440.714497</v>
      </c>
      <c r="J108" s="9">
        <f t="shared" ref="J108:J139" si="46">IF(VLOOKUP(B108,NAVType,3,FALSE)=0, "n.d.",VLOOKUP(B108,NAVType,3,FALSE))</f>
        <v>16106337173.923607</v>
      </c>
      <c r="K108" s="9" t="str">
        <f t="shared" ref="K108:K139" si="47">IF(VLOOKUP(B108,NAVType,4,FALSE)=0, "n.d.",VLOOKUP(B108,NAVType,4,FALSE))</f>
        <v>n.d.</v>
      </c>
      <c r="L108" s="9">
        <f t="shared" ref="L108:L139" si="48">IF(VLOOKUP(B108,NAVType,5,FALSE)=0, "n.d.",VLOOKUP(B108,NAVType,5,FALSE))</f>
        <v>45038504614.638107</v>
      </c>
      <c r="M108" s="9">
        <f t="shared" ref="M108:M139" si="49">IF(VLOOKUP(B108,NetAssets,5,FALSE)=0, "n.d.",VLOOKUP(B108,NetAssets,5,FALSE))</f>
        <v>1350247763.7296488</v>
      </c>
      <c r="N108" s="9">
        <f t="shared" ref="N108:N139" si="50">IF(VLOOKUP(B108,NetAssets,6,FALSE)=0, "n.d.",VLOOKUP(B108,NetAssets,6,FALSE))</f>
        <v>1743531330.1879251</v>
      </c>
      <c r="O108" s="9">
        <f t="shared" ref="O108:O139" si="51">IF(VLOOKUP(B108,NetAssets,7,FALSE)=0, "n.d.",VLOOKUP(B108,NetAssets,7,FALSE))</f>
        <v>-393283566.45827603</v>
      </c>
    </row>
    <row r="109" spans="2:15" x14ac:dyDescent="0.3">
      <c r="B109" s="7">
        <f>[1]WEB_DATA!A103</f>
        <v>41820</v>
      </c>
      <c r="C109" s="8">
        <f t="shared" si="39"/>
        <v>12</v>
      </c>
      <c r="D109" s="8">
        <f t="shared" si="40"/>
        <v>54</v>
      </c>
      <c r="E109" s="9">
        <f t="shared" si="41"/>
        <v>28268109898.708397</v>
      </c>
      <c r="F109" s="9">
        <f t="shared" si="42"/>
        <v>11603272498.404779</v>
      </c>
      <c r="G109" s="9">
        <f t="shared" si="43"/>
        <v>5699328118.4013996</v>
      </c>
      <c r="H109" s="9" t="str">
        <f t="shared" si="44"/>
        <v>n.d.</v>
      </c>
      <c r="I109" s="9">
        <f t="shared" si="45"/>
        <v>29522119970.438099</v>
      </c>
      <c r="J109" s="9">
        <f t="shared" si="46"/>
        <v>16048590545.076479</v>
      </c>
      <c r="K109" s="9" t="str">
        <f t="shared" si="47"/>
        <v>n.d.</v>
      </c>
      <c r="L109" s="9">
        <f t="shared" si="48"/>
        <v>45570710515.514572</v>
      </c>
      <c r="M109" s="9">
        <f t="shared" si="49"/>
        <v>1693952613.8166914</v>
      </c>
      <c r="N109" s="9">
        <f t="shared" si="50"/>
        <v>1014753024.125813</v>
      </c>
      <c r="O109" s="9">
        <f t="shared" si="51"/>
        <v>679199589.69087791</v>
      </c>
    </row>
    <row r="110" spans="2:15" x14ac:dyDescent="0.3">
      <c r="B110" s="7">
        <f>[1]WEB_DATA!A104</f>
        <v>41790</v>
      </c>
      <c r="C110" s="8">
        <f t="shared" si="39"/>
        <v>12</v>
      </c>
      <c r="D110" s="8">
        <f t="shared" si="40"/>
        <v>54</v>
      </c>
      <c r="E110" s="9">
        <f t="shared" si="41"/>
        <v>27716196949.276001</v>
      </c>
      <c r="F110" s="9">
        <f t="shared" si="42"/>
        <v>11517263914.20159</v>
      </c>
      <c r="G110" s="9">
        <f t="shared" si="43"/>
        <v>6853284683.9544992</v>
      </c>
      <c r="H110" s="9" t="str">
        <f t="shared" si="44"/>
        <v>n.d.</v>
      </c>
      <c r="I110" s="9">
        <f t="shared" si="45"/>
        <v>28973760207.7925</v>
      </c>
      <c r="J110" s="9">
        <f t="shared" si="46"/>
        <v>17112985339.639589</v>
      </c>
      <c r="K110" s="9" t="str">
        <f t="shared" si="47"/>
        <v>n.d.</v>
      </c>
      <c r="L110" s="9">
        <f t="shared" si="48"/>
        <v>46086745547.432083</v>
      </c>
      <c r="M110" s="9">
        <f t="shared" si="49"/>
        <v>1545046643.0891812</v>
      </c>
      <c r="N110" s="9">
        <f t="shared" si="50"/>
        <v>1153800845.3609302</v>
      </c>
      <c r="O110" s="9">
        <f t="shared" si="51"/>
        <v>391245797.72825092</v>
      </c>
    </row>
    <row r="111" spans="2:15" x14ac:dyDescent="0.3">
      <c r="B111" s="7">
        <f>[1]WEB_DATA!A105</f>
        <v>41759</v>
      </c>
      <c r="C111" s="8">
        <f t="shared" si="39"/>
        <v>12</v>
      </c>
      <c r="D111" s="8">
        <f t="shared" si="40"/>
        <v>54</v>
      </c>
      <c r="E111" s="9">
        <f t="shared" si="41"/>
        <v>27526985745.805702</v>
      </c>
      <c r="F111" s="9">
        <f t="shared" si="42"/>
        <v>11323460746.654482</v>
      </c>
      <c r="G111" s="9">
        <f t="shared" si="43"/>
        <v>5589058354.8137007</v>
      </c>
      <c r="H111" s="9" t="str">
        <f t="shared" si="44"/>
        <v>n.d.</v>
      </c>
      <c r="I111" s="9">
        <f t="shared" si="45"/>
        <v>28816974803.1036</v>
      </c>
      <c r="J111" s="9">
        <f t="shared" si="46"/>
        <v>15622530044.170279</v>
      </c>
      <c r="K111" s="9" t="str">
        <f t="shared" si="47"/>
        <v>n.d.</v>
      </c>
      <c r="L111" s="9">
        <f t="shared" si="48"/>
        <v>44439504847.27388</v>
      </c>
      <c r="M111" s="9">
        <f t="shared" si="49"/>
        <v>1273993792.6761703</v>
      </c>
      <c r="N111" s="9">
        <f t="shared" si="50"/>
        <v>1206757774.1388211</v>
      </c>
      <c r="O111" s="9">
        <f t="shared" si="51"/>
        <v>67236018.537348986</v>
      </c>
    </row>
    <row r="112" spans="2:15" x14ac:dyDescent="0.3">
      <c r="B112" s="7">
        <f>[1]WEB_DATA!A106</f>
        <v>41729</v>
      </c>
      <c r="C112" s="8">
        <f t="shared" si="39"/>
        <v>12</v>
      </c>
      <c r="D112" s="8">
        <f t="shared" si="40"/>
        <v>54</v>
      </c>
      <c r="E112" s="9">
        <f t="shared" si="41"/>
        <v>27493206044.582596</v>
      </c>
      <c r="F112" s="9">
        <f t="shared" si="42"/>
        <v>11296571371.896151</v>
      </c>
      <c r="G112" s="9">
        <f t="shared" si="43"/>
        <v>5524908805.4033003</v>
      </c>
      <c r="H112" s="9" t="str">
        <f t="shared" si="44"/>
        <v>n.d.</v>
      </c>
      <c r="I112" s="9">
        <f t="shared" si="45"/>
        <v>28901467158.048302</v>
      </c>
      <c r="J112" s="9">
        <f t="shared" si="46"/>
        <v>15413219063.83375</v>
      </c>
      <c r="K112" s="9" t="str">
        <f t="shared" si="47"/>
        <v>n.d.</v>
      </c>
      <c r="L112" s="9">
        <f t="shared" si="48"/>
        <v>44314686221.88205</v>
      </c>
      <c r="M112" s="9">
        <f t="shared" si="49"/>
        <v>1180232644.243108</v>
      </c>
      <c r="N112" s="9">
        <f t="shared" si="50"/>
        <v>1198650936.3673635</v>
      </c>
      <c r="O112" s="9">
        <f t="shared" si="51"/>
        <v>-18418292.124255564</v>
      </c>
    </row>
    <row r="113" spans="2:15" x14ac:dyDescent="0.3">
      <c r="B113" s="7">
        <f>[1]WEB_DATA!A107</f>
        <v>41698</v>
      </c>
      <c r="C113" s="8">
        <f t="shared" si="39"/>
        <v>12</v>
      </c>
      <c r="D113" s="8">
        <f t="shared" si="40"/>
        <v>54</v>
      </c>
      <c r="E113" s="9">
        <f t="shared" si="41"/>
        <v>27407411896.3414</v>
      </c>
      <c r="F113" s="9">
        <f t="shared" si="42"/>
        <v>11316013516.72267</v>
      </c>
      <c r="G113" s="9">
        <f t="shared" si="43"/>
        <v>5507954359.9012003</v>
      </c>
      <c r="H113" s="9" t="str">
        <f t="shared" si="44"/>
        <v>n.d.</v>
      </c>
      <c r="I113" s="9">
        <f t="shared" si="45"/>
        <v>28959648349.677399</v>
      </c>
      <c r="J113" s="9">
        <f t="shared" si="46"/>
        <v>15271731423.28787</v>
      </c>
      <c r="K113" s="9" t="str">
        <f t="shared" si="47"/>
        <v>n.d.</v>
      </c>
      <c r="L113" s="9">
        <f t="shared" si="48"/>
        <v>44231379772.965271</v>
      </c>
      <c r="M113" s="9">
        <f t="shared" si="49"/>
        <v>1338822827.2458539</v>
      </c>
      <c r="N113" s="9">
        <f t="shared" si="50"/>
        <v>1196694237.6283648</v>
      </c>
      <c r="O113" s="9">
        <f t="shared" si="51"/>
        <v>142128589.61748964</v>
      </c>
    </row>
    <row r="114" spans="2:15" x14ac:dyDescent="0.3">
      <c r="B114" s="7">
        <f>[1]WEB_DATA!A108</f>
        <v>41670</v>
      </c>
      <c r="C114" s="8">
        <f t="shared" si="39"/>
        <v>12</v>
      </c>
      <c r="D114" s="8">
        <f t="shared" si="40"/>
        <v>54</v>
      </c>
      <c r="E114" s="9">
        <f t="shared" si="41"/>
        <v>27238624537.188801</v>
      </c>
      <c r="F114" s="9">
        <f t="shared" si="42"/>
        <v>11222892999.295092</v>
      </c>
      <c r="G114" s="9">
        <f t="shared" si="43"/>
        <v>5410459834.2531004</v>
      </c>
      <c r="H114" s="9" t="str">
        <f t="shared" si="44"/>
        <v>n.d.</v>
      </c>
      <c r="I114" s="9">
        <f t="shared" si="45"/>
        <v>28784494338.093899</v>
      </c>
      <c r="J114" s="9">
        <f t="shared" si="46"/>
        <v>15087483032.643091</v>
      </c>
      <c r="K114" s="9" t="str">
        <f t="shared" si="47"/>
        <v>n.d.</v>
      </c>
      <c r="L114" s="9">
        <f t="shared" si="48"/>
        <v>43871977370.736992</v>
      </c>
      <c r="M114" s="9">
        <f t="shared" si="49"/>
        <v>1411771091.1768217</v>
      </c>
      <c r="N114" s="9">
        <f t="shared" si="50"/>
        <v>1265003957.4077504</v>
      </c>
      <c r="O114" s="9">
        <f t="shared" si="51"/>
        <v>146767133.7690717</v>
      </c>
    </row>
    <row r="115" spans="2:15" x14ac:dyDescent="0.3">
      <c r="B115" s="7">
        <f>[1]WEB_DATA!A109</f>
        <v>41639</v>
      </c>
      <c r="C115" s="8">
        <f t="shared" si="39"/>
        <v>12</v>
      </c>
      <c r="D115" s="8">
        <f t="shared" si="40"/>
        <v>54</v>
      </c>
      <c r="E115" s="9">
        <f t="shared" si="41"/>
        <v>27345814240.880402</v>
      </c>
      <c r="F115" s="9">
        <f t="shared" si="42"/>
        <v>11145380172.011568</v>
      </c>
      <c r="G115" s="9">
        <f t="shared" si="43"/>
        <v>5426164760.3932991</v>
      </c>
      <c r="H115" s="9" t="str">
        <f t="shared" si="44"/>
        <v>n.d.</v>
      </c>
      <c r="I115" s="9">
        <f t="shared" si="45"/>
        <v>28881081912.648502</v>
      </c>
      <c r="J115" s="9">
        <f t="shared" si="46"/>
        <v>15036277260.636766</v>
      </c>
      <c r="K115" s="9" t="str">
        <f t="shared" si="47"/>
        <v>n.d.</v>
      </c>
      <c r="L115" s="9">
        <f t="shared" si="48"/>
        <v>43917359173.285271</v>
      </c>
      <c r="M115" s="9">
        <f t="shared" si="49"/>
        <v>1603959618.5847259</v>
      </c>
      <c r="N115" s="9">
        <f t="shared" si="50"/>
        <v>1780941747.167824</v>
      </c>
      <c r="O115" s="9">
        <f t="shared" si="51"/>
        <v>-176982128.58309805</v>
      </c>
    </row>
    <row r="116" spans="2:15" x14ac:dyDescent="0.3">
      <c r="B116" s="7">
        <f>[1]WEB_DATA!A110</f>
        <v>41608</v>
      </c>
      <c r="C116" s="8">
        <f t="shared" si="39"/>
        <v>12</v>
      </c>
      <c r="D116" s="8">
        <f t="shared" si="40"/>
        <v>54</v>
      </c>
      <c r="E116" s="9">
        <f t="shared" si="41"/>
        <v>27523686010.432201</v>
      </c>
      <c r="F116" s="9">
        <f t="shared" si="42"/>
        <v>10955057455.927483</v>
      </c>
      <c r="G116" s="9">
        <f t="shared" si="43"/>
        <v>5339529481.9465008</v>
      </c>
      <c r="H116" s="9" t="str">
        <f t="shared" si="44"/>
        <v>n.d.</v>
      </c>
      <c r="I116" s="9">
        <f t="shared" si="45"/>
        <v>28977829818.382404</v>
      </c>
      <c r="J116" s="9">
        <f t="shared" si="46"/>
        <v>14840443129.923782</v>
      </c>
      <c r="K116" s="9" t="str">
        <f t="shared" si="47"/>
        <v>n.d.</v>
      </c>
      <c r="L116" s="9">
        <f t="shared" si="48"/>
        <v>43818272948.306168</v>
      </c>
      <c r="M116" s="9">
        <f t="shared" si="49"/>
        <v>1437643861.9437764</v>
      </c>
      <c r="N116" s="9">
        <f t="shared" si="50"/>
        <v>1409222051.5705421</v>
      </c>
      <c r="O116" s="9">
        <f t="shared" si="51"/>
        <v>28421810.373233743</v>
      </c>
    </row>
    <row r="117" spans="2:15" x14ac:dyDescent="0.3">
      <c r="B117" s="7">
        <f>[1]WEB_DATA!A111</f>
        <v>41578</v>
      </c>
      <c r="C117" s="8">
        <f t="shared" si="39"/>
        <v>12</v>
      </c>
      <c r="D117" s="8">
        <f t="shared" si="40"/>
        <v>54</v>
      </c>
      <c r="E117" s="9">
        <f t="shared" si="41"/>
        <v>27672616542.0093</v>
      </c>
      <c r="F117" s="9">
        <f t="shared" si="42"/>
        <v>10937071338.042322</v>
      </c>
      <c r="G117" s="9">
        <f t="shared" si="43"/>
        <v>5308074513.5599003</v>
      </c>
      <c r="H117" s="9" t="str">
        <f t="shared" si="44"/>
        <v>n.d.</v>
      </c>
      <c r="I117" s="9">
        <f t="shared" si="45"/>
        <v>29048889746.4916</v>
      </c>
      <c r="J117" s="9">
        <f t="shared" si="46"/>
        <v>14868872647.119921</v>
      </c>
      <c r="K117" s="9" t="str">
        <f t="shared" si="47"/>
        <v>n.d.</v>
      </c>
      <c r="L117" s="9">
        <f t="shared" si="48"/>
        <v>43917762393.611519</v>
      </c>
      <c r="M117" s="9">
        <f t="shared" si="49"/>
        <v>1513124487.5906484</v>
      </c>
      <c r="N117" s="9">
        <f t="shared" si="50"/>
        <v>1439316877.2725885</v>
      </c>
      <c r="O117" s="9">
        <f t="shared" si="51"/>
        <v>73807610.318060011</v>
      </c>
    </row>
    <row r="118" spans="2:15" x14ac:dyDescent="0.3">
      <c r="B118" s="7">
        <f>[1]WEB_DATA!A112</f>
        <v>41547</v>
      </c>
      <c r="C118" s="8">
        <f t="shared" si="39"/>
        <v>12</v>
      </c>
      <c r="D118" s="8">
        <f t="shared" si="40"/>
        <v>54</v>
      </c>
      <c r="E118" s="9">
        <f t="shared" si="41"/>
        <v>27707722872.011703</v>
      </c>
      <c r="F118" s="9">
        <f t="shared" si="42"/>
        <v>10849411890.933863</v>
      </c>
      <c r="G118" s="9">
        <f t="shared" si="43"/>
        <v>5193943201.3719997</v>
      </c>
      <c r="H118" s="9" t="str">
        <f t="shared" si="44"/>
        <v>n.d.</v>
      </c>
      <c r="I118" s="9">
        <f t="shared" si="45"/>
        <v>29118138281.916603</v>
      </c>
      <c r="J118" s="9">
        <f t="shared" si="46"/>
        <v>14632939682.400961</v>
      </c>
      <c r="K118" s="9" t="str">
        <f t="shared" si="47"/>
        <v>n.d.</v>
      </c>
      <c r="L118" s="9">
        <f t="shared" si="48"/>
        <v>43751077964.317566</v>
      </c>
      <c r="M118" s="9">
        <f t="shared" si="49"/>
        <v>1686028125.8354766</v>
      </c>
      <c r="N118" s="9">
        <f t="shared" si="50"/>
        <v>1307189881.5803387</v>
      </c>
      <c r="O118" s="9">
        <f t="shared" si="51"/>
        <v>378838244.25513744</v>
      </c>
    </row>
    <row r="119" spans="2:15" x14ac:dyDescent="0.3">
      <c r="B119" s="7">
        <f>[1]WEB_DATA!A113</f>
        <v>41517</v>
      </c>
      <c r="C119" s="8">
        <f t="shared" si="39"/>
        <v>12</v>
      </c>
      <c r="D119" s="8">
        <f t="shared" si="40"/>
        <v>54</v>
      </c>
      <c r="E119" s="9">
        <f t="shared" si="41"/>
        <v>27636833209.122002</v>
      </c>
      <c r="F119" s="9">
        <f t="shared" si="42"/>
        <v>10542712897.2731</v>
      </c>
      <c r="G119" s="9">
        <f t="shared" si="43"/>
        <v>4993243840.908</v>
      </c>
      <c r="H119" s="9" t="str">
        <f t="shared" si="44"/>
        <v>n.d.</v>
      </c>
      <c r="I119" s="9">
        <f t="shared" si="45"/>
        <v>28813569758.846901</v>
      </c>
      <c r="J119" s="9">
        <f t="shared" si="46"/>
        <v>14359220188.456198</v>
      </c>
      <c r="K119" s="9" t="str">
        <f t="shared" si="47"/>
        <v>n.d.</v>
      </c>
      <c r="L119" s="9">
        <f t="shared" si="48"/>
        <v>43172789947.303108</v>
      </c>
      <c r="M119" s="9">
        <f t="shared" si="49"/>
        <v>1454276247.1777892</v>
      </c>
      <c r="N119" s="9">
        <f t="shared" si="50"/>
        <v>1933969091.2167451</v>
      </c>
      <c r="O119" s="9">
        <f t="shared" si="51"/>
        <v>-479692844.03895593</v>
      </c>
    </row>
    <row r="120" spans="2:15" x14ac:dyDescent="0.3">
      <c r="B120" s="7">
        <f>[1]WEB_DATA!A114</f>
        <v>41486</v>
      </c>
      <c r="C120" s="8">
        <f t="shared" si="39"/>
        <v>12</v>
      </c>
      <c r="D120" s="8">
        <f t="shared" si="40"/>
        <v>54</v>
      </c>
      <c r="E120" s="9">
        <f t="shared" si="41"/>
        <v>27974055057.631897</v>
      </c>
      <c r="F120" s="9">
        <f t="shared" si="42"/>
        <v>10770086036.860352</v>
      </c>
      <c r="G120" s="9">
        <f t="shared" si="43"/>
        <v>5041020321.5946007</v>
      </c>
      <c r="H120" s="9" t="str">
        <f t="shared" si="44"/>
        <v>n.d.</v>
      </c>
      <c r="I120" s="9">
        <f t="shared" si="45"/>
        <v>29274425897.500401</v>
      </c>
      <c r="J120" s="9">
        <f t="shared" si="46"/>
        <v>14510735518.586452</v>
      </c>
      <c r="K120" s="9" t="str">
        <f t="shared" si="47"/>
        <v>n.d.</v>
      </c>
      <c r="L120" s="9">
        <f t="shared" si="48"/>
        <v>43785161416.086853</v>
      </c>
      <c r="M120" s="9">
        <f t="shared" si="49"/>
        <v>1505046219.7910376</v>
      </c>
      <c r="N120" s="9">
        <f t="shared" si="50"/>
        <v>1848413234.0535641</v>
      </c>
      <c r="O120" s="9">
        <f t="shared" si="51"/>
        <v>-343367014.26252675</v>
      </c>
    </row>
    <row r="121" spans="2:15" x14ac:dyDescent="0.3">
      <c r="B121" s="7">
        <f>[1]WEB_DATA!A115</f>
        <v>41455</v>
      </c>
      <c r="C121" s="8">
        <f t="shared" si="39"/>
        <v>12</v>
      </c>
      <c r="D121" s="8">
        <f t="shared" si="40"/>
        <v>53</v>
      </c>
      <c r="E121" s="9">
        <f t="shared" si="41"/>
        <v>28336471215.775803</v>
      </c>
      <c r="F121" s="9">
        <f t="shared" si="42"/>
        <v>10792161235.1637</v>
      </c>
      <c r="G121" s="9">
        <f t="shared" si="43"/>
        <v>4850961319.3925991</v>
      </c>
      <c r="H121" s="9" t="str">
        <f t="shared" si="44"/>
        <v>n.d.</v>
      </c>
      <c r="I121" s="9">
        <f t="shared" si="45"/>
        <v>29650413760.732903</v>
      </c>
      <c r="J121" s="9">
        <f t="shared" si="46"/>
        <v>14329180009.599197</v>
      </c>
      <c r="K121" s="9" t="str">
        <f t="shared" si="47"/>
        <v>n.d.</v>
      </c>
      <c r="L121" s="9">
        <f t="shared" si="48"/>
        <v>43979593770.332108</v>
      </c>
      <c r="M121" s="9">
        <f t="shared" si="49"/>
        <v>1460983084.6796851</v>
      </c>
      <c r="N121" s="9">
        <f t="shared" si="50"/>
        <v>1429511583.471262</v>
      </c>
      <c r="O121" s="9">
        <f t="shared" si="51"/>
        <v>31471501.208423086</v>
      </c>
    </row>
    <row r="122" spans="2:15" x14ac:dyDescent="0.3">
      <c r="B122" s="7">
        <f>[1]WEB_DATA!A116</f>
        <v>41425</v>
      </c>
      <c r="C122" s="8">
        <f t="shared" si="39"/>
        <v>12</v>
      </c>
      <c r="D122" s="8">
        <f t="shared" si="40"/>
        <v>53</v>
      </c>
      <c r="E122" s="9">
        <f t="shared" si="41"/>
        <v>28463570592.362999</v>
      </c>
      <c r="F122" s="9">
        <f t="shared" si="42"/>
        <v>10863186294.733601</v>
      </c>
      <c r="G122" s="9">
        <f t="shared" si="43"/>
        <v>4913804793.5497999</v>
      </c>
      <c r="H122" s="9" t="str">
        <f t="shared" si="44"/>
        <v>n.d.</v>
      </c>
      <c r="I122" s="9">
        <f t="shared" si="45"/>
        <v>29616125503.895599</v>
      </c>
      <c r="J122" s="9">
        <f t="shared" si="46"/>
        <v>14624436176.750799</v>
      </c>
      <c r="K122" s="9" t="str">
        <f t="shared" si="47"/>
        <v>n.d.</v>
      </c>
      <c r="L122" s="9">
        <f t="shared" si="48"/>
        <v>44240561680.646408</v>
      </c>
      <c r="M122" s="9">
        <f t="shared" si="49"/>
        <v>1594923144.1687148</v>
      </c>
      <c r="N122" s="9">
        <f t="shared" si="50"/>
        <v>1601096249.945931</v>
      </c>
      <c r="O122" s="9">
        <f t="shared" si="51"/>
        <v>-6173105.7772159474</v>
      </c>
    </row>
    <row r="123" spans="2:15" x14ac:dyDescent="0.3">
      <c r="B123" s="7">
        <f>[1]WEB_DATA!A117</f>
        <v>41394</v>
      </c>
      <c r="C123" s="8">
        <f t="shared" si="39"/>
        <v>12</v>
      </c>
      <c r="D123" s="8">
        <f t="shared" si="40"/>
        <v>53</v>
      </c>
      <c r="E123" s="9">
        <f t="shared" si="41"/>
        <v>28509614807.398903</v>
      </c>
      <c r="F123" s="9">
        <f t="shared" si="42"/>
        <v>10853545173.6833</v>
      </c>
      <c r="G123" s="9">
        <f t="shared" si="43"/>
        <v>4895676210.5862999</v>
      </c>
      <c r="H123" s="9" t="str">
        <f t="shared" si="44"/>
        <v>n.d.</v>
      </c>
      <c r="I123" s="9">
        <f t="shared" si="45"/>
        <v>29731558497.375404</v>
      </c>
      <c r="J123" s="9">
        <f t="shared" si="46"/>
        <v>14527277694.293098</v>
      </c>
      <c r="K123" s="9" t="str">
        <f t="shared" si="47"/>
        <v>n.d.</v>
      </c>
      <c r="L123" s="9">
        <f t="shared" si="48"/>
        <v>44258836191.668503</v>
      </c>
      <c r="M123" s="9">
        <f t="shared" si="49"/>
        <v>1275093974.207355</v>
      </c>
      <c r="N123" s="9">
        <f t="shared" si="50"/>
        <v>1213014225.8027871</v>
      </c>
      <c r="O123" s="9">
        <f t="shared" si="51"/>
        <v>62079748.404567949</v>
      </c>
    </row>
    <row r="124" spans="2:15" x14ac:dyDescent="0.3">
      <c r="B124" s="7">
        <f>[1]WEB_DATA!A118</f>
        <v>41364</v>
      </c>
      <c r="C124" s="8">
        <f t="shared" si="39"/>
        <v>12</v>
      </c>
      <c r="D124" s="8">
        <f t="shared" si="40"/>
        <v>53</v>
      </c>
      <c r="E124" s="9">
        <f t="shared" si="41"/>
        <v>28536203453.777298</v>
      </c>
      <c r="F124" s="9">
        <f t="shared" si="42"/>
        <v>10803879664.651249</v>
      </c>
      <c r="G124" s="9">
        <f t="shared" si="43"/>
        <v>4816356100.8390007</v>
      </c>
      <c r="H124" s="9" t="str">
        <f t="shared" si="44"/>
        <v>n.d.</v>
      </c>
      <c r="I124" s="9">
        <f t="shared" si="45"/>
        <v>29792142250.864998</v>
      </c>
      <c r="J124" s="9">
        <f t="shared" si="46"/>
        <v>14364296968.40255</v>
      </c>
      <c r="K124" s="9" t="str">
        <f t="shared" si="47"/>
        <v>n.d.</v>
      </c>
      <c r="L124" s="9">
        <f t="shared" si="48"/>
        <v>44156439219.267548</v>
      </c>
      <c r="M124" s="9">
        <f t="shared" si="49"/>
        <v>1446591931.354713</v>
      </c>
      <c r="N124" s="9">
        <f t="shared" si="50"/>
        <v>1104766933.2125461</v>
      </c>
      <c r="O124" s="9">
        <f t="shared" si="51"/>
        <v>341824998.14216721</v>
      </c>
    </row>
    <row r="125" spans="2:15" x14ac:dyDescent="0.3">
      <c r="B125" s="7">
        <f>[1]WEB_DATA!A119</f>
        <v>41333</v>
      </c>
      <c r="C125" s="8">
        <f t="shared" si="39"/>
        <v>12</v>
      </c>
      <c r="D125" s="8">
        <f t="shared" si="40"/>
        <v>53</v>
      </c>
      <c r="E125" s="9">
        <f t="shared" si="41"/>
        <v>28257386375.164898</v>
      </c>
      <c r="F125" s="9">
        <f t="shared" si="42"/>
        <v>10681303008.070499</v>
      </c>
      <c r="G125" s="9">
        <f t="shared" si="43"/>
        <v>4784546638.8202</v>
      </c>
      <c r="H125" s="9" t="str">
        <f t="shared" si="44"/>
        <v>n.d.</v>
      </c>
      <c r="I125" s="9">
        <f t="shared" si="45"/>
        <v>29530332089.809704</v>
      </c>
      <c r="J125" s="9">
        <f t="shared" si="46"/>
        <v>14192903932.245899</v>
      </c>
      <c r="K125" s="9" t="str">
        <f t="shared" si="47"/>
        <v>n.d.</v>
      </c>
      <c r="L125" s="9">
        <f t="shared" si="48"/>
        <v>43723236022.055603</v>
      </c>
      <c r="M125" s="9">
        <f t="shared" si="49"/>
        <v>1236450809.4904056</v>
      </c>
      <c r="N125" s="9">
        <f t="shared" si="50"/>
        <v>972841348.50044382</v>
      </c>
      <c r="O125" s="9">
        <f t="shared" si="51"/>
        <v>263609460.98996133</v>
      </c>
    </row>
    <row r="126" spans="2:15" x14ac:dyDescent="0.3">
      <c r="B126" s="7">
        <f>[1]WEB_DATA!A120</f>
        <v>41305</v>
      </c>
      <c r="C126" s="8">
        <f t="shared" si="39"/>
        <v>12</v>
      </c>
      <c r="D126" s="8">
        <f t="shared" si="40"/>
        <v>51</v>
      </c>
      <c r="E126" s="9">
        <f t="shared" si="41"/>
        <v>24322477570.882397</v>
      </c>
      <c r="F126" s="9">
        <f t="shared" si="42"/>
        <v>10632642300.66585</v>
      </c>
      <c r="G126" s="9">
        <f t="shared" si="43"/>
        <v>4692017960.3299999</v>
      </c>
      <c r="H126" s="9" t="str">
        <f t="shared" si="44"/>
        <v>n.d.</v>
      </c>
      <c r="I126" s="9">
        <f t="shared" si="45"/>
        <v>25697618307.490002</v>
      </c>
      <c r="J126" s="9">
        <f t="shared" si="46"/>
        <v>13949519524.388248</v>
      </c>
      <c r="K126" s="9" t="str">
        <f t="shared" si="47"/>
        <v>n.d.</v>
      </c>
      <c r="L126" s="9">
        <f t="shared" si="48"/>
        <v>39647137831.878258</v>
      </c>
      <c r="M126" s="9">
        <f t="shared" si="49"/>
        <v>1493024818.8046467</v>
      </c>
      <c r="N126" s="9">
        <f t="shared" si="50"/>
        <v>1379513203.9533358</v>
      </c>
      <c r="O126" s="9">
        <f t="shared" si="51"/>
        <v>113511614.85131061</v>
      </c>
    </row>
    <row r="127" spans="2:15" x14ac:dyDescent="0.3">
      <c r="B127" s="7">
        <f>[1]WEB_DATA!A121</f>
        <v>41274</v>
      </c>
      <c r="C127" s="8">
        <f t="shared" si="39"/>
        <v>12</v>
      </c>
      <c r="D127" s="8">
        <f t="shared" si="40"/>
        <v>51</v>
      </c>
      <c r="E127" s="9">
        <f t="shared" si="41"/>
        <v>28080241683.357399</v>
      </c>
      <c r="F127" s="9">
        <f t="shared" si="42"/>
        <v>10576321658.261171</v>
      </c>
      <c r="G127" s="9">
        <f t="shared" si="43"/>
        <v>4632391022.7200003</v>
      </c>
      <c r="H127" s="9" t="str">
        <f t="shared" si="44"/>
        <v>n.d.</v>
      </c>
      <c r="I127" s="9">
        <f t="shared" si="45"/>
        <v>29426510452.667</v>
      </c>
      <c r="J127" s="9">
        <f t="shared" si="46"/>
        <v>13862443911.67157</v>
      </c>
      <c r="K127" s="9" t="str">
        <f t="shared" si="47"/>
        <v>n.d.</v>
      </c>
      <c r="L127" s="9">
        <f t="shared" si="48"/>
        <v>43288954364.338577</v>
      </c>
      <c r="M127" s="9">
        <f t="shared" si="49"/>
        <v>1633526312.9596901</v>
      </c>
      <c r="N127" s="9">
        <f t="shared" si="50"/>
        <v>1723847550.1814981</v>
      </c>
      <c r="O127" s="9">
        <f t="shared" si="51"/>
        <v>-90321237.221808016</v>
      </c>
    </row>
    <row r="128" spans="2:15" x14ac:dyDescent="0.3">
      <c r="B128" s="7">
        <f>[1]WEB_DATA!A122</f>
        <v>41243</v>
      </c>
      <c r="C128" s="8">
        <f t="shared" si="39"/>
        <v>12</v>
      </c>
      <c r="D128" s="8">
        <f t="shared" si="40"/>
        <v>51</v>
      </c>
      <c r="E128" s="9">
        <f t="shared" si="41"/>
        <v>28119235149.613098</v>
      </c>
      <c r="F128" s="9">
        <f t="shared" si="42"/>
        <v>10545799642.26256</v>
      </c>
      <c r="G128" s="9">
        <f t="shared" si="43"/>
        <v>4596120329.6900005</v>
      </c>
      <c r="H128" s="9" t="str">
        <f t="shared" si="44"/>
        <v>n.d.</v>
      </c>
      <c r="I128" s="9">
        <f t="shared" si="45"/>
        <v>29571067699.562</v>
      </c>
      <c r="J128" s="9">
        <f t="shared" si="46"/>
        <v>13690087422.00366</v>
      </c>
      <c r="K128" s="9" t="str">
        <f t="shared" si="47"/>
        <v>n.d.</v>
      </c>
      <c r="L128" s="9">
        <f t="shared" si="48"/>
        <v>43261155121.565659</v>
      </c>
      <c r="M128" s="9">
        <f t="shared" si="49"/>
        <v>1422664524.0456202</v>
      </c>
      <c r="N128" s="9">
        <f t="shared" si="50"/>
        <v>1462648713.4797912</v>
      </c>
      <c r="O128" s="9">
        <f t="shared" si="51"/>
        <v>-39984189.434171006</v>
      </c>
    </row>
    <row r="129" spans="2:15" x14ac:dyDescent="0.3">
      <c r="B129" s="7">
        <f>[1]WEB_DATA!A123</f>
        <v>41213</v>
      </c>
      <c r="C129" s="8">
        <f t="shared" si="39"/>
        <v>12</v>
      </c>
      <c r="D129" s="8">
        <f t="shared" si="40"/>
        <v>51</v>
      </c>
      <c r="E129" s="9">
        <f t="shared" si="41"/>
        <v>28154290556.098</v>
      </c>
      <c r="F129" s="9">
        <f t="shared" si="42"/>
        <v>10476548520.8078</v>
      </c>
      <c r="G129" s="9">
        <f t="shared" si="43"/>
        <v>4622443986.3199997</v>
      </c>
      <c r="H129" s="9" t="str">
        <f t="shared" si="44"/>
        <v>n.d.</v>
      </c>
      <c r="I129" s="9">
        <f t="shared" si="45"/>
        <v>29575075517.080002</v>
      </c>
      <c r="J129" s="9">
        <f t="shared" si="46"/>
        <v>13678207546.145802</v>
      </c>
      <c r="K129" s="9" t="str">
        <f t="shared" si="47"/>
        <v>n.d.</v>
      </c>
      <c r="L129" s="9">
        <f t="shared" si="48"/>
        <v>43253283063.2258</v>
      </c>
      <c r="M129" s="9">
        <f t="shared" si="49"/>
        <v>1784210504.5912001</v>
      </c>
      <c r="N129" s="9">
        <f t="shared" si="50"/>
        <v>1354316848.7827501</v>
      </c>
      <c r="O129" s="9">
        <f t="shared" si="51"/>
        <v>429893655.80845004</v>
      </c>
    </row>
    <row r="130" spans="2:15" x14ac:dyDescent="0.3">
      <c r="B130" s="7">
        <f>[1]WEB_DATA!A124</f>
        <v>41182</v>
      </c>
      <c r="C130" s="8">
        <f t="shared" si="39"/>
        <v>12</v>
      </c>
      <c r="D130" s="8">
        <f t="shared" si="40"/>
        <v>51</v>
      </c>
      <c r="E130" s="9">
        <f t="shared" si="41"/>
        <v>27923265977.457802</v>
      </c>
      <c r="F130" s="9">
        <f t="shared" si="42"/>
        <v>10357881246.405041</v>
      </c>
      <c r="G130" s="9">
        <f t="shared" si="43"/>
        <v>4609594462.5200005</v>
      </c>
      <c r="H130" s="9" t="str">
        <f t="shared" si="44"/>
        <v>n.d.</v>
      </c>
      <c r="I130" s="9">
        <f t="shared" si="45"/>
        <v>29292388512.877998</v>
      </c>
      <c r="J130" s="9">
        <f t="shared" si="46"/>
        <v>13598353173.504841</v>
      </c>
      <c r="K130" s="9" t="str">
        <f t="shared" si="47"/>
        <v>n.d.</v>
      </c>
      <c r="L130" s="9">
        <f t="shared" si="48"/>
        <v>42890741686.382843</v>
      </c>
      <c r="M130" s="9">
        <f t="shared" si="49"/>
        <v>2617207521.23736</v>
      </c>
      <c r="N130" s="9">
        <f t="shared" si="50"/>
        <v>1899989870.3601227</v>
      </c>
      <c r="O130" s="9">
        <f t="shared" si="51"/>
        <v>717217650.87723756</v>
      </c>
    </row>
    <row r="131" spans="2:15" x14ac:dyDescent="0.3">
      <c r="B131" s="7">
        <f>[1]WEB_DATA!A125</f>
        <v>41152</v>
      </c>
      <c r="C131" s="8">
        <f t="shared" si="39"/>
        <v>12</v>
      </c>
      <c r="D131" s="8">
        <f t="shared" si="40"/>
        <v>50</v>
      </c>
      <c r="E131" s="9">
        <f t="shared" si="41"/>
        <v>27397022988.138401</v>
      </c>
      <c r="F131" s="9">
        <f t="shared" si="42"/>
        <v>10275861881.21274</v>
      </c>
      <c r="G131" s="9">
        <f t="shared" si="43"/>
        <v>4531312960.04</v>
      </c>
      <c r="H131" s="9" t="str">
        <f t="shared" si="44"/>
        <v>n.d.</v>
      </c>
      <c r="I131" s="9">
        <f t="shared" si="45"/>
        <v>28876574456.696999</v>
      </c>
      <c r="J131" s="9">
        <f t="shared" si="46"/>
        <v>13327623372.694138</v>
      </c>
      <c r="K131" s="9" t="str">
        <f t="shared" si="47"/>
        <v>n.d.</v>
      </c>
      <c r="L131" s="9">
        <f t="shared" si="48"/>
        <v>42204197829.391144</v>
      </c>
      <c r="M131" s="9">
        <f t="shared" si="49"/>
        <v>1877009895.04599</v>
      </c>
      <c r="N131" s="9">
        <f t="shared" si="50"/>
        <v>1340501097.1958301</v>
      </c>
      <c r="O131" s="9">
        <f t="shared" si="51"/>
        <v>536508797.85016</v>
      </c>
    </row>
    <row r="132" spans="2:15" x14ac:dyDescent="0.3">
      <c r="B132" s="7">
        <f>[1]WEB_DATA!A126</f>
        <v>41121</v>
      </c>
      <c r="C132" s="8">
        <f t="shared" si="39"/>
        <v>12</v>
      </c>
      <c r="D132" s="8">
        <f t="shared" si="40"/>
        <v>50</v>
      </c>
      <c r="E132" s="9">
        <f t="shared" si="41"/>
        <v>27089654331.688599</v>
      </c>
      <c r="F132" s="9">
        <f t="shared" si="42"/>
        <v>10208626684.49111</v>
      </c>
      <c r="G132" s="9">
        <f t="shared" si="43"/>
        <v>4373765716.9981003</v>
      </c>
      <c r="H132" s="9" t="str">
        <f t="shared" si="44"/>
        <v>n.d.</v>
      </c>
      <c r="I132" s="9">
        <f t="shared" si="45"/>
        <v>28606900915.6143</v>
      </c>
      <c r="J132" s="9">
        <f t="shared" si="46"/>
        <v>13065145817.563511</v>
      </c>
      <c r="K132" s="9" t="str">
        <f t="shared" si="47"/>
        <v>n.d.</v>
      </c>
      <c r="L132" s="9">
        <f t="shared" si="48"/>
        <v>41672046733.177811</v>
      </c>
      <c r="M132" s="9">
        <f t="shared" si="49"/>
        <v>1630047680.2051339</v>
      </c>
      <c r="N132" s="9">
        <f t="shared" si="50"/>
        <v>1517688155.5307021</v>
      </c>
      <c r="O132" s="9">
        <f t="shared" si="51"/>
        <v>112359524.67443198</v>
      </c>
    </row>
    <row r="133" spans="2:15" x14ac:dyDescent="0.3">
      <c r="B133" s="7">
        <f>[1]WEB_DATA!A127</f>
        <v>41090</v>
      </c>
      <c r="C133" s="8">
        <f t="shared" si="39"/>
        <v>12</v>
      </c>
      <c r="D133" s="8">
        <f t="shared" si="40"/>
        <v>50</v>
      </c>
      <c r="E133" s="9">
        <f t="shared" si="41"/>
        <v>26933979849.671902</v>
      </c>
      <c r="F133" s="9">
        <f t="shared" si="42"/>
        <v>10131333934.88125</v>
      </c>
      <c r="G133" s="9">
        <f t="shared" si="43"/>
        <v>4355782221.6409998</v>
      </c>
      <c r="H133" s="9" t="str">
        <f t="shared" si="44"/>
        <v>n.d.</v>
      </c>
      <c r="I133" s="9">
        <f t="shared" si="45"/>
        <v>28542167089.441902</v>
      </c>
      <c r="J133" s="9">
        <f t="shared" si="46"/>
        <v>12878928916.752251</v>
      </c>
      <c r="K133" s="9" t="str">
        <f t="shared" si="47"/>
        <v>n.d.</v>
      </c>
      <c r="L133" s="9">
        <f t="shared" si="48"/>
        <v>41421096006.194145</v>
      </c>
      <c r="M133" s="9">
        <f t="shared" si="49"/>
        <v>1293539771.4170599</v>
      </c>
      <c r="N133" s="9">
        <f t="shared" si="50"/>
        <v>1490081823.3403931</v>
      </c>
      <c r="O133" s="9">
        <f t="shared" si="51"/>
        <v>-196542051.92333299</v>
      </c>
    </row>
    <row r="134" spans="2:15" x14ac:dyDescent="0.3">
      <c r="B134" s="7">
        <f>[1]WEB_DATA!A128</f>
        <v>41060</v>
      </c>
      <c r="C134" s="8">
        <f t="shared" si="39"/>
        <v>12</v>
      </c>
      <c r="D134" s="8">
        <f t="shared" si="40"/>
        <v>50</v>
      </c>
      <c r="E134" s="9">
        <f t="shared" si="41"/>
        <v>27178875015.794102</v>
      </c>
      <c r="F134" s="9">
        <f t="shared" si="42"/>
        <v>9967001901.1802006</v>
      </c>
      <c r="G134" s="9">
        <f t="shared" si="43"/>
        <v>4340642242.7290001</v>
      </c>
      <c r="H134" s="9" t="str">
        <f t="shared" si="44"/>
        <v>n.d.</v>
      </c>
      <c r="I134" s="9">
        <f t="shared" si="45"/>
        <v>28697374717.884102</v>
      </c>
      <c r="J134" s="9">
        <f t="shared" si="46"/>
        <v>12789144441.819201</v>
      </c>
      <c r="K134" s="9" t="str">
        <f t="shared" si="47"/>
        <v>n.d.</v>
      </c>
      <c r="L134" s="9">
        <f t="shared" si="48"/>
        <v>41486519159.703293</v>
      </c>
      <c r="M134" s="9">
        <f t="shared" si="49"/>
        <v>1715650279.8353777</v>
      </c>
      <c r="N134" s="9">
        <f t="shared" si="50"/>
        <v>1182864417.7852201</v>
      </c>
      <c r="O134" s="9">
        <f t="shared" si="51"/>
        <v>532785862.05015802</v>
      </c>
    </row>
    <row r="135" spans="2:15" x14ac:dyDescent="0.3">
      <c r="B135" s="7">
        <f>[1]WEB_DATA!A129</f>
        <v>41029</v>
      </c>
      <c r="C135" s="8">
        <f t="shared" si="39"/>
        <v>12</v>
      </c>
      <c r="D135" s="8">
        <f t="shared" si="40"/>
        <v>50</v>
      </c>
      <c r="E135" s="9">
        <f t="shared" si="41"/>
        <v>26870993796.926498</v>
      </c>
      <c r="F135" s="9">
        <f t="shared" si="42"/>
        <v>9809604964.7871799</v>
      </c>
      <c r="G135" s="9">
        <f t="shared" si="43"/>
        <v>4378127174.9528999</v>
      </c>
      <c r="H135" s="9" t="str">
        <f t="shared" si="44"/>
        <v>n.d.</v>
      </c>
      <c r="I135" s="9">
        <f t="shared" si="45"/>
        <v>28370154485.978401</v>
      </c>
      <c r="J135" s="9">
        <f t="shared" si="46"/>
        <v>12688571450.688181</v>
      </c>
      <c r="K135" s="9" t="str">
        <f t="shared" si="47"/>
        <v>n.d.</v>
      </c>
      <c r="L135" s="9">
        <f t="shared" si="48"/>
        <v>41058725936.66658</v>
      </c>
      <c r="M135" s="9">
        <f t="shared" si="49"/>
        <v>1241470832.4657598</v>
      </c>
      <c r="N135" s="9">
        <f t="shared" si="50"/>
        <v>1258346699.267148</v>
      </c>
      <c r="O135" s="9">
        <f t="shared" si="51"/>
        <v>-16875866.801388115</v>
      </c>
    </row>
    <row r="136" spans="2:15" x14ac:dyDescent="0.3">
      <c r="B136" s="7">
        <f>[1]WEB_DATA!A130</f>
        <v>40999</v>
      </c>
      <c r="C136" s="8">
        <f t="shared" si="39"/>
        <v>12</v>
      </c>
      <c r="D136" s="8">
        <f t="shared" si="40"/>
        <v>50</v>
      </c>
      <c r="E136" s="9">
        <f t="shared" si="41"/>
        <v>26874443178.056297</v>
      </c>
      <c r="F136" s="9">
        <f t="shared" si="42"/>
        <v>9552410573.5666676</v>
      </c>
      <c r="G136" s="9">
        <f t="shared" si="43"/>
        <v>4375797176.2224998</v>
      </c>
      <c r="H136" s="9" t="str">
        <f t="shared" si="44"/>
        <v>n.d.</v>
      </c>
      <c r="I136" s="9">
        <f t="shared" si="45"/>
        <v>28352969839.911201</v>
      </c>
      <c r="J136" s="9">
        <f t="shared" si="46"/>
        <v>12449681087.934271</v>
      </c>
      <c r="K136" s="9" t="str">
        <f t="shared" si="47"/>
        <v>n.d.</v>
      </c>
      <c r="L136" s="9">
        <f t="shared" si="48"/>
        <v>40802650927.845459</v>
      </c>
      <c r="M136" s="9">
        <f t="shared" si="49"/>
        <v>1400806901.65171</v>
      </c>
      <c r="N136" s="9">
        <f t="shared" si="50"/>
        <v>1333517226.0920138</v>
      </c>
      <c r="O136" s="9">
        <f t="shared" si="51"/>
        <v>67289675.559696048</v>
      </c>
    </row>
    <row r="137" spans="2:15" x14ac:dyDescent="0.3">
      <c r="B137" s="7">
        <f>[1]WEB_DATA!A131</f>
        <v>40967</v>
      </c>
      <c r="C137" s="8">
        <f t="shared" si="39"/>
        <v>12</v>
      </c>
      <c r="D137" s="8">
        <f t="shared" si="40"/>
        <v>50</v>
      </c>
      <c r="E137" s="9">
        <f t="shared" si="41"/>
        <v>26858348521.698799</v>
      </c>
      <c r="F137" s="9">
        <f t="shared" si="42"/>
        <v>9471697907.6533508</v>
      </c>
      <c r="G137" s="9">
        <f t="shared" si="43"/>
        <v>4345444582.9136</v>
      </c>
      <c r="H137" s="9" t="str">
        <f t="shared" si="44"/>
        <v>n.d.</v>
      </c>
      <c r="I137" s="9">
        <f t="shared" si="45"/>
        <v>28362953806.196201</v>
      </c>
      <c r="J137" s="9">
        <f t="shared" si="46"/>
        <v>12312537206.06955</v>
      </c>
      <c r="K137" s="9" t="str">
        <f t="shared" si="47"/>
        <v>n.d.</v>
      </c>
      <c r="L137" s="9">
        <f t="shared" si="48"/>
        <v>40675491012.265747</v>
      </c>
      <c r="M137" s="9">
        <f t="shared" si="49"/>
        <v>1171267138.32125</v>
      </c>
      <c r="N137" s="9">
        <f t="shared" si="50"/>
        <v>1027436441.2932682</v>
      </c>
      <c r="O137" s="9">
        <f t="shared" si="51"/>
        <v>143830697.027982</v>
      </c>
    </row>
    <row r="138" spans="2:15" x14ac:dyDescent="0.3">
      <c r="B138" s="7">
        <f>[1]WEB_DATA!A132</f>
        <v>40939</v>
      </c>
      <c r="C138" s="8">
        <f t="shared" si="39"/>
        <v>12</v>
      </c>
      <c r="D138" s="8">
        <f t="shared" si="40"/>
        <v>50</v>
      </c>
      <c r="E138" s="9">
        <f t="shared" si="41"/>
        <v>26729691180.305099</v>
      </c>
      <c r="F138" s="9">
        <f t="shared" si="42"/>
        <v>9406744243.9582787</v>
      </c>
      <c r="G138" s="9">
        <f t="shared" si="43"/>
        <v>4196952182.0225</v>
      </c>
      <c r="H138" s="9" t="str">
        <f t="shared" si="44"/>
        <v>n.d.</v>
      </c>
      <c r="I138" s="9">
        <f t="shared" si="45"/>
        <v>28308642679.0597</v>
      </c>
      <c r="J138" s="9">
        <f t="shared" si="46"/>
        <v>12024744927.226181</v>
      </c>
      <c r="K138" s="9" t="str">
        <f t="shared" si="47"/>
        <v>n.d.</v>
      </c>
      <c r="L138" s="9">
        <f t="shared" si="48"/>
        <v>40333387606.285881</v>
      </c>
      <c r="M138" s="9">
        <f t="shared" si="49"/>
        <v>1387903653.41868</v>
      </c>
      <c r="N138" s="9">
        <f t="shared" si="50"/>
        <v>1208362309.007484</v>
      </c>
      <c r="O138" s="9">
        <f t="shared" si="51"/>
        <v>179541344.41119599</v>
      </c>
    </row>
    <row r="139" spans="2:15" x14ac:dyDescent="0.3">
      <c r="B139" s="7">
        <f>[1]WEB_DATA!A133</f>
        <v>40908</v>
      </c>
      <c r="C139" s="8">
        <f t="shared" si="39"/>
        <v>12</v>
      </c>
      <c r="D139" s="8">
        <f t="shared" si="40"/>
        <v>50</v>
      </c>
      <c r="E139" s="9">
        <f t="shared" si="41"/>
        <v>26610016157.242401</v>
      </c>
      <c r="F139" s="9">
        <f t="shared" si="42"/>
        <v>9348401272.7839508</v>
      </c>
      <c r="G139" s="9">
        <f t="shared" si="43"/>
        <v>4154876229.5</v>
      </c>
      <c r="H139" s="9" t="str">
        <f t="shared" si="44"/>
        <v>n.d.</v>
      </c>
      <c r="I139" s="9">
        <f t="shared" si="45"/>
        <v>28234573728.969002</v>
      </c>
      <c r="J139" s="9">
        <f t="shared" si="46"/>
        <v>11878719930.55735</v>
      </c>
      <c r="K139" s="9" t="str">
        <f t="shared" si="47"/>
        <v>n.d.</v>
      </c>
      <c r="L139" s="9">
        <f t="shared" si="48"/>
        <v>40113293659.526352</v>
      </c>
      <c r="M139" s="9">
        <f t="shared" si="49"/>
        <v>1532374942.7297201</v>
      </c>
      <c r="N139" s="9">
        <f t="shared" si="50"/>
        <v>1527448751.1446002</v>
      </c>
      <c r="O139" s="9">
        <f t="shared" si="51"/>
        <v>4926191.5851200223</v>
      </c>
    </row>
    <row r="140" spans="2:15" x14ac:dyDescent="0.3">
      <c r="B140" s="7">
        <f>[1]WEB_DATA!A134</f>
        <v>40877</v>
      </c>
      <c r="C140" s="8">
        <f t="shared" ref="C140:C155" si="52">IFERROR(VLOOKUP(B140,NetAssets,2,FALSE),"")</f>
        <v>12</v>
      </c>
      <c r="D140" s="8">
        <f t="shared" ref="D140:D155" si="53">IFERROR(VLOOKUP(B140,NetAssets,3,FALSE),"")</f>
        <v>50</v>
      </c>
      <c r="E140" s="9">
        <f t="shared" ref="E140:E155" si="54">IF(VLOOKUP(B140,FundType,2,FALSE)=0, "n.d.",VLOOKUP(B140,FundType,2,FALSE))</f>
        <v>26622623563.787899</v>
      </c>
      <c r="F140" s="9">
        <f t="shared" ref="F140:F155" si="55">IF(VLOOKUP(B140,FundType,3,FALSE)=0, "n.d.",VLOOKUP(B140,FundType,3,FALSE))</f>
        <v>9265047822.5667019</v>
      </c>
      <c r="G140" s="9">
        <f t="shared" ref="G140:G155" si="56">IF(VLOOKUP(B140,FundType,4,FALSE)=0, "n.d.",VLOOKUP(B140,FundType,4,FALSE))</f>
        <v>4216324464.4376001</v>
      </c>
      <c r="H140" s="9" t="str">
        <f t="shared" ref="H140:H155" si="57">IF(VLOOKUP(B140,FundType,5,FALSE)=0, "n.d.",VLOOKUP(B140,FundType,5,FALSE))</f>
        <v>n.d.</v>
      </c>
      <c r="I140" s="9">
        <f t="shared" ref="I140:I155" si="58">IF(VLOOKUP(B140,NAVType,2,FALSE)=0, "n.d.",VLOOKUP(B140,NAVType,2,FALSE))</f>
        <v>28213428348.278702</v>
      </c>
      <c r="J140" s="9">
        <f t="shared" ref="J140:J155" si="59">IF(VLOOKUP(B140,NAVType,3,FALSE)=0, "n.d.",VLOOKUP(B140,NAVType,3,FALSE))</f>
        <v>11890567502.5135</v>
      </c>
      <c r="K140" s="9" t="str">
        <f t="shared" ref="K140:K155" si="60">IF(VLOOKUP(B140,NAVType,4,FALSE)=0, "n.d.",VLOOKUP(B140,NAVType,4,FALSE))</f>
        <v>n.d.</v>
      </c>
      <c r="L140" s="9">
        <f t="shared" ref="L140:L155" si="61">IF(VLOOKUP(B140,NAVType,5,FALSE)=0, "n.d.",VLOOKUP(B140,NAVType,5,FALSE))</f>
        <v>40103995850.792191</v>
      </c>
      <c r="M140" s="9">
        <f t="shared" ref="M140:M155" si="62">IF(VLOOKUP(B140,NetAssets,5,FALSE)=0, "n.d.",VLOOKUP(B140,NetAssets,5,FALSE))</f>
        <v>2313669710.1174698</v>
      </c>
      <c r="N140" s="9">
        <f t="shared" ref="N140:N155" si="63">IF(VLOOKUP(B140,NetAssets,6,FALSE)=0, "n.d.",VLOOKUP(B140,NetAssets,6,FALSE))</f>
        <v>1461034561.0417621</v>
      </c>
      <c r="O140" s="9">
        <f t="shared" ref="O140:O155" si="64">IF(VLOOKUP(B140,NetAssets,7,FALSE)=0, "n.d.",VLOOKUP(B140,NetAssets,7,FALSE))</f>
        <v>852635149.07570791</v>
      </c>
    </row>
    <row r="141" spans="2:15" x14ac:dyDescent="0.3">
      <c r="B141" s="7">
        <f>[1]WEB_DATA!A135</f>
        <v>40847</v>
      </c>
      <c r="C141" s="8">
        <f t="shared" si="52"/>
        <v>12</v>
      </c>
      <c r="D141" s="8">
        <f t="shared" si="53"/>
        <v>50</v>
      </c>
      <c r="E141" s="9">
        <f t="shared" si="54"/>
        <v>26702819282.509895</v>
      </c>
      <c r="F141" s="9">
        <f t="shared" si="55"/>
        <v>9192195206.3137989</v>
      </c>
      <c r="G141" s="9">
        <f t="shared" si="56"/>
        <v>4223267152.4154</v>
      </c>
      <c r="H141" s="9" t="str">
        <f t="shared" si="57"/>
        <v>n.d.</v>
      </c>
      <c r="I141" s="9">
        <f t="shared" si="58"/>
        <v>28214568232.838997</v>
      </c>
      <c r="J141" s="9">
        <f t="shared" si="59"/>
        <v>11903713408.400099</v>
      </c>
      <c r="K141" s="9" t="str">
        <f t="shared" si="60"/>
        <v>n.d.</v>
      </c>
      <c r="L141" s="9">
        <f t="shared" si="61"/>
        <v>40118281641.239098</v>
      </c>
      <c r="M141" s="9">
        <f t="shared" si="62"/>
        <v>1447082143.6104739</v>
      </c>
      <c r="N141" s="9">
        <f t="shared" si="63"/>
        <v>1100034639.573138</v>
      </c>
      <c r="O141" s="9">
        <f t="shared" si="64"/>
        <v>347047504.03733599</v>
      </c>
    </row>
    <row r="142" spans="2:15" x14ac:dyDescent="0.3">
      <c r="B142" s="7">
        <f>[1]WEB_DATA!A136</f>
        <v>40816</v>
      </c>
      <c r="C142" s="8">
        <f t="shared" si="52"/>
        <v>12</v>
      </c>
      <c r="D142" s="8">
        <f t="shared" si="53"/>
        <v>50</v>
      </c>
      <c r="E142" s="9">
        <f t="shared" si="54"/>
        <v>26483365165.746803</v>
      </c>
      <c r="F142" s="9">
        <f t="shared" si="55"/>
        <v>9017834148.2213593</v>
      </c>
      <c r="G142" s="9">
        <f t="shared" si="56"/>
        <v>4093841045.6686001</v>
      </c>
      <c r="H142" s="9" t="str">
        <f t="shared" si="57"/>
        <v>n.d.</v>
      </c>
      <c r="I142" s="9">
        <f t="shared" si="58"/>
        <v>27991152704.0975</v>
      </c>
      <c r="J142" s="9">
        <f t="shared" si="59"/>
        <v>11603887655.539261</v>
      </c>
      <c r="K142" s="9" t="str">
        <f t="shared" si="60"/>
        <v>n.d.</v>
      </c>
      <c r="L142" s="9">
        <f t="shared" si="61"/>
        <v>39595040359.636757</v>
      </c>
      <c r="M142" s="9">
        <f t="shared" si="62"/>
        <v>1628203047.628387</v>
      </c>
      <c r="N142" s="9">
        <f t="shared" si="63"/>
        <v>1463583861.9473581</v>
      </c>
      <c r="O142" s="9">
        <f t="shared" si="64"/>
        <v>164619185.68102896</v>
      </c>
    </row>
    <row r="143" spans="2:15" x14ac:dyDescent="0.3">
      <c r="B143" s="7">
        <f>[1]WEB_DATA!A137</f>
        <v>40786</v>
      </c>
      <c r="C143" s="8">
        <f t="shared" si="52"/>
        <v>12</v>
      </c>
      <c r="D143" s="8">
        <f t="shared" si="53"/>
        <v>50</v>
      </c>
      <c r="E143" s="9">
        <f t="shared" si="54"/>
        <v>26586213367.878399</v>
      </c>
      <c r="F143" s="9">
        <f t="shared" si="55"/>
        <v>8853018895.6269989</v>
      </c>
      <c r="G143" s="9">
        <f t="shared" si="56"/>
        <v>4129590728.7449999</v>
      </c>
      <c r="H143" s="9" t="str">
        <f t="shared" si="57"/>
        <v>n.d.</v>
      </c>
      <c r="I143" s="9">
        <f t="shared" si="58"/>
        <v>27851470680.627399</v>
      </c>
      <c r="J143" s="9">
        <f t="shared" si="59"/>
        <v>11717352311.623001</v>
      </c>
      <c r="K143" s="9" t="str">
        <f t="shared" si="60"/>
        <v>n.d.</v>
      </c>
      <c r="L143" s="9">
        <f t="shared" si="61"/>
        <v>39568822992.250397</v>
      </c>
      <c r="M143" s="9">
        <f t="shared" si="62"/>
        <v>1222681037.4105802</v>
      </c>
      <c r="N143" s="9">
        <f t="shared" si="63"/>
        <v>1422797995.5830419</v>
      </c>
      <c r="O143" s="9">
        <f t="shared" si="64"/>
        <v>-200116958.17246202</v>
      </c>
    </row>
    <row r="144" spans="2:15" x14ac:dyDescent="0.3">
      <c r="B144" s="7">
        <f>[1]WEB_DATA!A138</f>
        <v>40755</v>
      </c>
      <c r="C144" s="8">
        <f t="shared" si="52"/>
        <v>12</v>
      </c>
      <c r="D144" s="8">
        <f t="shared" si="53"/>
        <v>50</v>
      </c>
      <c r="E144" s="9">
        <f t="shared" si="54"/>
        <v>26864303176.730701</v>
      </c>
      <c r="F144" s="9">
        <f t="shared" si="55"/>
        <v>9071277510.1053486</v>
      </c>
      <c r="G144" s="9">
        <f t="shared" si="56"/>
        <v>4223209840.2179999</v>
      </c>
      <c r="H144" s="9" t="str">
        <f t="shared" si="57"/>
        <v>n.d.</v>
      </c>
      <c r="I144" s="9">
        <f t="shared" si="58"/>
        <v>27780866918.655399</v>
      </c>
      <c r="J144" s="9">
        <f t="shared" si="59"/>
        <v>12377923608.398651</v>
      </c>
      <c r="K144" s="9" t="str">
        <f t="shared" si="60"/>
        <v>n.d.</v>
      </c>
      <c r="L144" s="9">
        <f t="shared" si="61"/>
        <v>40158790527.054054</v>
      </c>
      <c r="M144" s="9">
        <f t="shared" si="62"/>
        <v>1651383870.2858601</v>
      </c>
      <c r="N144" s="9">
        <f t="shared" si="63"/>
        <v>1393134205.06567</v>
      </c>
      <c r="O144" s="9">
        <f t="shared" si="64"/>
        <v>258249665.22018996</v>
      </c>
    </row>
    <row r="145" spans="2:15" x14ac:dyDescent="0.3">
      <c r="B145" s="7">
        <f>[1]WEB_DATA!A139</f>
        <v>40724</v>
      </c>
      <c r="C145" s="8">
        <f t="shared" si="52"/>
        <v>12</v>
      </c>
      <c r="D145" s="8">
        <f t="shared" si="53"/>
        <v>50</v>
      </c>
      <c r="E145" s="9">
        <f t="shared" si="54"/>
        <v>26742157958.376801</v>
      </c>
      <c r="F145" s="9">
        <f t="shared" si="55"/>
        <v>8762247416.4459991</v>
      </c>
      <c r="G145" s="9">
        <f t="shared" si="56"/>
        <v>4232095623.9639001</v>
      </c>
      <c r="H145" s="9" t="str">
        <f t="shared" si="57"/>
        <v>n.d.</v>
      </c>
      <c r="I145" s="9">
        <f t="shared" si="58"/>
        <v>27642577314.131699</v>
      </c>
      <c r="J145" s="9">
        <f t="shared" si="59"/>
        <v>12093923684.654999</v>
      </c>
      <c r="K145" s="9" t="str">
        <f t="shared" si="60"/>
        <v>n.d.</v>
      </c>
      <c r="L145" s="9">
        <f t="shared" si="61"/>
        <v>39736500998.786697</v>
      </c>
      <c r="M145" s="9">
        <f t="shared" si="62"/>
        <v>1566034247.1473491</v>
      </c>
      <c r="N145" s="9">
        <f t="shared" si="63"/>
        <v>1418665981.6032889</v>
      </c>
      <c r="O145" s="9">
        <f t="shared" si="64"/>
        <v>147368265.54405999</v>
      </c>
    </row>
    <row r="146" spans="2:15" x14ac:dyDescent="0.3">
      <c r="B146" s="7">
        <f>[1]WEB_DATA!A140</f>
        <v>40694</v>
      </c>
      <c r="C146" s="8">
        <f t="shared" si="52"/>
        <v>12</v>
      </c>
      <c r="D146" s="8">
        <f t="shared" si="53"/>
        <v>50</v>
      </c>
      <c r="E146" s="9">
        <f t="shared" si="54"/>
        <v>26531923528.9048</v>
      </c>
      <c r="F146" s="9">
        <f t="shared" si="55"/>
        <v>8822444550.6560001</v>
      </c>
      <c r="G146" s="9">
        <f t="shared" si="56"/>
        <v>4234205048.2950001</v>
      </c>
      <c r="H146" s="9" t="str">
        <f t="shared" si="57"/>
        <v>n.d.</v>
      </c>
      <c r="I146" s="9">
        <f t="shared" si="58"/>
        <v>27430744770.720795</v>
      </c>
      <c r="J146" s="9">
        <f t="shared" si="59"/>
        <v>12157828357.135</v>
      </c>
      <c r="K146" s="9" t="str">
        <f t="shared" si="60"/>
        <v>n.d.</v>
      </c>
      <c r="L146" s="9">
        <f t="shared" si="61"/>
        <v>39588573127.855797</v>
      </c>
      <c r="M146" s="9">
        <f t="shared" si="62"/>
        <v>1468922700.6333108</v>
      </c>
      <c r="N146" s="9">
        <f t="shared" si="63"/>
        <v>1507028270.5475998</v>
      </c>
      <c r="O146" s="9">
        <f t="shared" si="64"/>
        <v>-38105569.914288968</v>
      </c>
    </row>
    <row r="147" spans="2:15" x14ac:dyDescent="0.3">
      <c r="B147" s="7">
        <f>[1]WEB_DATA!A141</f>
        <v>40663</v>
      </c>
      <c r="C147" s="8">
        <f t="shared" si="52"/>
        <v>12</v>
      </c>
      <c r="D147" s="8">
        <f t="shared" si="53"/>
        <v>50</v>
      </c>
      <c r="E147" s="9">
        <f t="shared" si="54"/>
        <v>26398155383.676498</v>
      </c>
      <c r="F147" s="9">
        <f t="shared" si="55"/>
        <v>9099024294.0537987</v>
      </c>
      <c r="G147" s="9">
        <f t="shared" si="56"/>
        <v>4213014693.2391</v>
      </c>
      <c r="H147" s="9" t="str">
        <f t="shared" si="57"/>
        <v>n.d.</v>
      </c>
      <c r="I147" s="9">
        <f t="shared" si="58"/>
        <v>27392339059.465797</v>
      </c>
      <c r="J147" s="9">
        <f t="shared" si="59"/>
        <v>12317855311.503601</v>
      </c>
      <c r="K147" s="9" t="str">
        <f t="shared" si="60"/>
        <v>n.d.</v>
      </c>
      <c r="L147" s="9">
        <f t="shared" si="61"/>
        <v>39710194370.969406</v>
      </c>
      <c r="M147" s="9">
        <f t="shared" si="62"/>
        <v>1470810807.308234</v>
      </c>
      <c r="N147" s="9">
        <f t="shared" si="63"/>
        <v>1205488547.0351312</v>
      </c>
      <c r="O147" s="9">
        <f t="shared" si="64"/>
        <v>265322260.273103</v>
      </c>
    </row>
    <row r="148" spans="2:15" x14ac:dyDescent="0.3">
      <c r="B148" s="7">
        <f>[1]WEB_DATA!A142</f>
        <v>40633</v>
      </c>
      <c r="C148" s="8">
        <f t="shared" si="52"/>
        <v>12</v>
      </c>
      <c r="D148" s="8">
        <f t="shared" si="53"/>
        <v>50</v>
      </c>
      <c r="E148" s="9">
        <f t="shared" si="54"/>
        <v>26062356290.077301</v>
      </c>
      <c r="F148" s="9">
        <f t="shared" si="55"/>
        <v>9072743214.6091995</v>
      </c>
      <c r="G148" s="9">
        <f t="shared" si="56"/>
        <v>4095226777.7993002</v>
      </c>
      <c r="H148" s="9" t="str">
        <f t="shared" si="57"/>
        <v>n.d.</v>
      </c>
      <c r="I148" s="9">
        <f t="shared" si="58"/>
        <v>27108249055.696003</v>
      </c>
      <c r="J148" s="9">
        <f t="shared" si="59"/>
        <v>12122077226.789799</v>
      </c>
      <c r="K148" s="9" t="str">
        <f t="shared" si="60"/>
        <v>n.d.</v>
      </c>
      <c r="L148" s="9">
        <f t="shared" si="61"/>
        <v>39230326282.485794</v>
      </c>
      <c r="M148" s="9">
        <f t="shared" si="62"/>
        <v>1394162156.2939</v>
      </c>
      <c r="N148" s="9">
        <f t="shared" si="63"/>
        <v>1477576392.1081679</v>
      </c>
      <c r="O148" s="9">
        <f t="shared" si="64"/>
        <v>-83414235.814267948</v>
      </c>
    </row>
    <row r="149" spans="2:15" x14ac:dyDescent="0.3">
      <c r="B149" s="7">
        <f>[1]WEB_DATA!A143</f>
        <v>40602</v>
      </c>
      <c r="C149" s="8">
        <f t="shared" si="52"/>
        <v>12</v>
      </c>
      <c r="D149" s="8">
        <f t="shared" si="53"/>
        <v>50</v>
      </c>
      <c r="E149" s="9">
        <f t="shared" si="54"/>
        <v>25956526246.674202</v>
      </c>
      <c r="F149" s="9">
        <f t="shared" si="55"/>
        <v>9025888877.2583981</v>
      </c>
      <c r="G149" s="9">
        <f t="shared" si="56"/>
        <v>3943632766.2923999</v>
      </c>
      <c r="H149" s="9" t="str">
        <f t="shared" si="57"/>
        <v>n.d.</v>
      </c>
      <c r="I149" s="9">
        <f t="shared" si="58"/>
        <v>26996065727.2328</v>
      </c>
      <c r="J149" s="9">
        <f t="shared" si="59"/>
        <v>11929982162.992199</v>
      </c>
      <c r="K149" s="9" t="str">
        <f t="shared" si="60"/>
        <v>n.d.</v>
      </c>
      <c r="L149" s="9">
        <f t="shared" si="61"/>
        <v>38926047890.224991</v>
      </c>
      <c r="M149" s="9">
        <f t="shared" si="62"/>
        <v>1286796056.7112305</v>
      </c>
      <c r="N149" s="9">
        <f t="shared" si="63"/>
        <v>1301044166.3001699</v>
      </c>
      <c r="O149" s="9">
        <f t="shared" si="64"/>
        <v>-14248109.588939492</v>
      </c>
    </row>
    <row r="150" spans="2:15" x14ac:dyDescent="0.3">
      <c r="B150" s="7">
        <f>[1]WEB_DATA!A144</f>
        <v>40574</v>
      </c>
      <c r="C150" s="8">
        <f t="shared" si="52"/>
        <v>12</v>
      </c>
      <c r="D150" s="8">
        <f t="shared" si="53"/>
        <v>50</v>
      </c>
      <c r="E150" s="9">
        <f t="shared" si="54"/>
        <v>26347102156.878597</v>
      </c>
      <c r="F150" s="9">
        <f t="shared" si="55"/>
        <v>9018165910.8340912</v>
      </c>
      <c r="G150" s="9">
        <f t="shared" si="56"/>
        <v>4045962853.7256999</v>
      </c>
      <c r="H150" s="9" t="str">
        <f t="shared" si="57"/>
        <v>n.d.</v>
      </c>
      <c r="I150" s="9">
        <f t="shared" si="58"/>
        <v>27300651656.014103</v>
      </c>
      <c r="J150" s="9">
        <f t="shared" si="59"/>
        <v>12110579265.424292</v>
      </c>
      <c r="K150" s="9" t="str">
        <f t="shared" si="60"/>
        <v>n.d.</v>
      </c>
      <c r="L150" s="9">
        <f t="shared" si="61"/>
        <v>39411230921.438393</v>
      </c>
      <c r="M150" s="9">
        <f t="shared" si="62"/>
        <v>1361338514.8354938</v>
      </c>
      <c r="N150" s="9">
        <f t="shared" si="63"/>
        <v>1503223411.385977</v>
      </c>
      <c r="O150" s="9">
        <f t="shared" si="64"/>
        <v>-141884896.55048349</v>
      </c>
    </row>
    <row r="151" spans="2:15" x14ac:dyDescent="0.3">
      <c r="B151" s="7">
        <f>[1]WEB_DATA!A145</f>
        <v>40543</v>
      </c>
      <c r="C151" s="8">
        <f t="shared" si="52"/>
        <v>12</v>
      </c>
      <c r="D151" s="8">
        <f t="shared" si="53"/>
        <v>50</v>
      </c>
      <c r="E151" s="9">
        <f t="shared" si="54"/>
        <v>26728131798.375599</v>
      </c>
      <c r="F151" s="9">
        <f t="shared" si="55"/>
        <v>8989965286.9836998</v>
      </c>
      <c r="G151" s="9">
        <f t="shared" si="56"/>
        <v>4038319045.322</v>
      </c>
      <c r="H151" s="9" t="str">
        <f t="shared" si="57"/>
        <v>n.d.</v>
      </c>
      <c r="I151" s="9">
        <f t="shared" si="58"/>
        <v>27495887024.232597</v>
      </c>
      <c r="J151" s="9">
        <f t="shared" si="59"/>
        <v>12260529106.4487</v>
      </c>
      <c r="K151" s="9" t="str">
        <f t="shared" si="60"/>
        <v>n.d.</v>
      </c>
      <c r="L151" s="9">
        <f t="shared" si="61"/>
        <v>39756416130.681305</v>
      </c>
      <c r="M151" s="9">
        <f t="shared" si="62"/>
        <v>1597468489.0660336</v>
      </c>
      <c r="N151" s="9">
        <f t="shared" si="63"/>
        <v>1732026892.420599</v>
      </c>
      <c r="O151" s="9">
        <f t="shared" si="64"/>
        <v>-134558403.35456547</v>
      </c>
    </row>
    <row r="152" spans="2:15" x14ac:dyDescent="0.3">
      <c r="B152" s="7">
        <f>[1]WEB_DATA!A146</f>
        <v>40512</v>
      </c>
      <c r="C152" s="8">
        <f t="shared" si="52"/>
        <v>12</v>
      </c>
      <c r="D152" s="8">
        <f t="shared" si="53"/>
        <v>48</v>
      </c>
      <c r="E152" s="9">
        <f t="shared" si="54"/>
        <v>26487299424.141998</v>
      </c>
      <c r="F152" s="9">
        <f t="shared" si="55"/>
        <v>8981107596.286232</v>
      </c>
      <c r="G152" s="9">
        <f t="shared" si="56"/>
        <v>3927430427.4195995</v>
      </c>
      <c r="H152" s="9" t="str">
        <f t="shared" si="57"/>
        <v>n.d.</v>
      </c>
      <c r="I152" s="9">
        <f t="shared" si="58"/>
        <v>27583499700.403099</v>
      </c>
      <c r="J152" s="9">
        <f t="shared" si="59"/>
        <v>11812337747.444731</v>
      </c>
      <c r="K152" s="9" t="str">
        <f t="shared" si="60"/>
        <v>n.d.</v>
      </c>
      <c r="L152" s="9">
        <f t="shared" si="61"/>
        <v>39395837447.847824</v>
      </c>
      <c r="M152" s="9">
        <f t="shared" si="62"/>
        <v>1453784603.0367224</v>
      </c>
      <c r="N152" s="9">
        <f t="shared" si="63"/>
        <v>1702150878.1775002</v>
      </c>
      <c r="O152" s="9">
        <f t="shared" si="64"/>
        <v>-248366275.14077744</v>
      </c>
    </row>
    <row r="153" spans="2:15" x14ac:dyDescent="0.3">
      <c r="B153" s="7">
        <f>[1]WEB_DATA!A147</f>
        <v>40482</v>
      </c>
      <c r="C153" s="8">
        <f t="shared" si="52"/>
        <v>12</v>
      </c>
      <c r="D153" s="8">
        <f t="shared" si="53"/>
        <v>48</v>
      </c>
      <c r="E153" s="9">
        <f t="shared" si="54"/>
        <v>26785846269.694599</v>
      </c>
      <c r="F153" s="9">
        <f t="shared" si="55"/>
        <v>8228520639.1435299</v>
      </c>
      <c r="G153" s="9">
        <f t="shared" si="56"/>
        <v>3945213740.6184001</v>
      </c>
      <c r="H153" s="9" t="str">
        <f t="shared" si="57"/>
        <v>n.d.</v>
      </c>
      <c r="I153" s="9">
        <f t="shared" si="58"/>
        <v>27198209575.769398</v>
      </c>
      <c r="J153" s="9">
        <f t="shared" si="59"/>
        <v>11761371073.68713</v>
      </c>
      <c r="K153" s="9" t="str">
        <f t="shared" si="60"/>
        <v>n.d.</v>
      </c>
      <c r="L153" s="9">
        <f t="shared" si="61"/>
        <v>38959580649.456535</v>
      </c>
      <c r="M153" s="9">
        <f t="shared" si="62"/>
        <v>1678662621.4881997</v>
      </c>
      <c r="N153" s="9">
        <f t="shared" si="63"/>
        <v>2163277121.8325634</v>
      </c>
      <c r="O153" s="9">
        <f t="shared" si="64"/>
        <v>-484614500.34436297</v>
      </c>
    </row>
    <row r="154" spans="2:15" x14ac:dyDescent="0.3">
      <c r="B154" s="7">
        <f>[1]WEB_DATA!A148</f>
        <v>40451</v>
      </c>
      <c r="C154" s="8">
        <f t="shared" si="52"/>
        <v>12</v>
      </c>
      <c r="D154" s="8">
        <f t="shared" si="53"/>
        <v>48</v>
      </c>
      <c r="E154" s="9">
        <f t="shared" si="54"/>
        <v>27432117455.394802</v>
      </c>
      <c r="F154" s="9">
        <f t="shared" si="55"/>
        <v>8827492036.9477196</v>
      </c>
      <c r="G154" s="9">
        <f t="shared" si="56"/>
        <v>3960070129.7779999</v>
      </c>
      <c r="H154" s="9" t="str">
        <f t="shared" si="57"/>
        <v>n.d.</v>
      </c>
      <c r="I154" s="9">
        <f t="shared" si="58"/>
        <v>28631305181.964802</v>
      </c>
      <c r="J154" s="9">
        <f t="shared" si="59"/>
        <v>11588374440.155722</v>
      </c>
      <c r="K154" s="9" t="str">
        <f t="shared" si="60"/>
        <v>n.d.</v>
      </c>
      <c r="L154" s="9">
        <f t="shared" si="61"/>
        <v>40219679622.120522</v>
      </c>
      <c r="M154" s="9">
        <f t="shared" si="62"/>
        <v>1420216562.9309061</v>
      </c>
      <c r="N154" s="9">
        <f t="shared" si="63"/>
        <v>1923975651.878248</v>
      </c>
      <c r="O154" s="9">
        <f t="shared" si="64"/>
        <v>-503759088.94734198</v>
      </c>
    </row>
    <row r="155" spans="2:15" x14ac:dyDescent="0.3">
      <c r="B155" s="7">
        <f>[1]WEB_DATA!A149</f>
        <v>40421</v>
      </c>
      <c r="C155" s="8">
        <f t="shared" si="52"/>
        <v>12</v>
      </c>
      <c r="D155" s="8">
        <f t="shared" si="53"/>
        <v>46</v>
      </c>
      <c r="E155" s="9">
        <f t="shared" si="54"/>
        <v>27462493598.805603</v>
      </c>
      <c r="F155" s="9">
        <f t="shared" si="55"/>
        <v>8760456145.7786999</v>
      </c>
      <c r="G155" s="9">
        <f t="shared" si="56"/>
        <v>3928826717.3309999</v>
      </c>
      <c r="H155" s="9" t="str">
        <f t="shared" si="57"/>
        <v>n.d.</v>
      </c>
      <c r="I155" s="9">
        <f t="shared" si="58"/>
        <v>28708405684.036705</v>
      </c>
      <c r="J155" s="9">
        <f t="shared" si="59"/>
        <v>11443370777.878601</v>
      </c>
      <c r="K155" s="9" t="str">
        <f t="shared" si="60"/>
        <v>n.d.</v>
      </c>
      <c r="L155" s="9">
        <f t="shared" si="61"/>
        <v>40151776461.915298</v>
      </c>
      <c r="M155" s="9">
        <f t="shared" si="62"/>
        <v>1736450328.4068139</v>
      </c>
      <c r="N155" s="9">
        <f t="shared" si="63"/>
        <v>1507555277.1628671</v>
      </c>
      <c r="O155" s="9">
        <f t="shared" si="64"/>
        <v>228895051.243947</v>
      </c>
    </row>
    <row r="156" spans="2:15" x14ac:dyDescent="0.3">
      <c r="B156" s="10"/>
    </row>
    <row r="157" spans="2:15" x14ac:dyDescent="0.3">
      <c r="B157" s="10"/>
    </row>
    <row r="158" spans="2:15" x14ac:dyDescent="0.3">
      <c r="B158" s="10"/>
    </row>
    <row r="159" spans="2:15" x14ac:dyDescent="0.3">
      <c r="B159" s="10"/>
    </row>
    <row r="160" spans="2:15" x14ac:dyDescent="0.3">
      <c r="B160" s="10"/>
    </row>
    <row r="161" spans="2:2" x14ac:dyDescent="0.3">
      <c r="B161" s="10"/>
    </row>
    <row r="162" spans="2:2" x14ac:dyDescent="0.3">
      <c r="B162" s="10"/>
    </row>
    <row r="163" spans="2:2" x14ac:dyDescent="0.3">
      <c r="B163" s="10"/>
    </row>
    <row r="164" spans="2:2" x14ac:dyDescent="0.3">
      <c r="B164" s="10"/>
    </row>
    <row r="165" spans="2:2" x14ac:dyDescent="0.3">
      <c r="B165" s="10"/>
    </row>
    <row r="166" spans="2:2" x14ac:dyDescent="0.3">
      <c r="B166" s="10"/>
    </row>
    <row r="167" spans="2:2" x14ac:dyDescent="0.3">
      <c r="B167" s="10"/>
    </row>
    <row r="168" spans="2:2" x14ac:dyDescent="0.3">
      <c r="B168" s="10"/>
    </row>
    <row r="169" spans="2:2" x14ac:dyDescent="0.3">
      <c r="B169" s="10"/>
    </row>
    <row r="170" spans="2:2" x14ac:dyDescent="0.3">
      <c r="B170" s="10"/>
    </row>
    <row r="171" spans="2:2" x14ac:dyDescent="0.3">
      <c r="B171" s="10"/>
    </row>
    <row r="172" spans="2:2" x14ac:dyDescent="0.3">
      <c r="B172" s="10"/>
    </row>
    <row r="173" spans="2:2" x14ac:dyDescent="0.3">
      <c r="B173" s="10"/>
    </row>
    <row r="174" spans="2:2" x14ac:dyDescent="0.3">
      <c r="B174" s="10"/>
    </row>
    <row r="175" spans="2:2" x14ac:dyDescent="0.3">
      <c r="B175" s="10"/>
    </row>
    <row r="176" spans="2:2" x14ac:dyDescent="0.3">
      <c r="B176" s="10"/>
    </row>
    <row r="177" spans="2:2" x14ac:dyDescent="0.3">
      <c r="B177" s="10"/>
    </row>
    <row r="178" spans="2:2" x14ac:dyDescent="0.3">
      <c r="B178" s="10"/>
    </row>
    <row r="179" spans="2:2" x14ac:dyDescent="0.3">
      <c r="B179" s="10"/>
    </row>
    <row r="180" spans="2:2" x14ac:dyDescent="0.3">
      <c r="B180" s="10"/>
    </row>
    <row r="181" spans="2:2" x14ac:dyDescent="0.3">
      <c r="B181" s="10"/>
    </row>
    <row r="182" spans="2:2" x14ac:dyDescent="0.3">
      <c r="B182" s="10"/>
    </row>
    <row r="183" spans="2:2" x14ac:dyDescent="0.3">
      <c r="B183" s="10"/>
    </row>
    <row r="184" spans="2:2" x14ac:dyDescent="0.3">
      <c r="B184" s="10"/>
    </row>
    <row r="185" spans="2:2" x14ac:dyDescent="0.3">
      <c r="B185" s="10"/>
    </row>
    <row r="186" spans="2:2" x14ac:dyDescent="0.3">
      <c r="B186" s="10"/>
    </row>
    <row r="187" spans="2:2" x14ac:dyDescent="0.3">
      <c r="B187" s="10"/>
    </row>
    <row r="188" spans="2:2" x14ac:dyDescent="0.3">
      <c r="B188" s="10"/>
    </row>
    <row r="189" spans="2:2" x14ac:dyDescent="0.3">
      <c r="B189" s="10"/>
    </row>
    <row r="190" spans="2:2" x14ac:dyDescent="0.3">
      <c r="B190" s="10"/>
    </row>
    <row r="191" spans="2:2" x14ac:dyDescent="0.3">
      <c r="B191" s="10"/>
    </row>
    <row r="192" spans="2:2" x14ac:dyDescent="0.3">
      <c r="B192" s="10"/>
    </row>
    <row r="193" spans="2:2" x14ac:dyDescent="0.3">
      <c r="B193" s="10"/>
    </row>
    <row r="194" spans="2:2" x14ac:dyDescent="0.3">
      <c r="B194" s="10"/>
    </row>
    <row r="195" spans="2:2" x14ac:dyDescent="0.3">
      <c r="B195" s="10"/>
    </row>
    <row r="196" spans="2:2" x14ac:dyDescent="0.3">
      <c r="B196" s="10"/>
    </row>
    <row r="197" spans="2:2" x14ac:dyDescent="0.3">
      <c r="B197" s="10"/>
    </row>
    <row r="198" spans="2:2" x14ac:dyDescent="0.3">
      <c r="B198" s="10"/>
    </row>
    <row r="199" spans="2:2" x14ac:dyDescent="0.3">
      <c r="B199" s="10"/>
    </row>
    <row r="200" spans="2:2" x14ac:dyDescent="0.3">
      <c r="B200" s="10"/>
    </row>
    <row r="201" spans="2:2" x14ac:dyDescent="0.3">
      <c r="B201" s="10"/>
    </row>
    <row r="202" spans="2:2" x14ac:dyDescent="0.3">
      <c r="B202" s="10"/>
    </row>
    <row r="203" spans="2:2" x14ac:dyDescent="0.3">
      <c r="B203" s="10"/>
    </row>
    <row r="204" spans="2:2" x14ac:dyDescent="0.3">
      <c r="B204" s="10"/>
    </row>
    <row r="205" spans="2:2" x14ac:dyDescent="0.3">
      <c r="B205" s="10"/>
    </row>
    <row r="206" spans="2:2" x14ac:dyDescent="0.3">
      <c r="B206" s="10"/>
    </row>
    <row r="207" spans="2:2" x14ac:dyDescent="0.3">
      <c r="B207" s="10"/>
    </row>
    <row r="208" spans="2:2" x14ac:dyDescent="0.3">
      <c r="B208" s="10"/>
    </row>
    <row r="209" spans="2:2" x14ac:dyDescent="0.3">
      <c r="B209" s="10"/>
    </row>
    <row r="210" spans="2:2" x14ac:dyDescent="0.3">
      <c r="B210" s="10"/>
    </row>
    <row r="211" spans="2:2" x14ac:dyDescent="0.3">
      <c r="B211" s="10"/>
    </row>
    <row r="212" spans="2:2" x14ac:dyDescent="0.3">
      <c r="B212" s="10"/>
    </row>
    <row r="213" spans="2:2" x14ac:dyDescent="0.3">
      <c r="B213" s="10"/>
    </row>
    <row r="214" spans="2:2" x14ac:dyDescent="0.3">
      <c r="B214" s="10"/>
    </row>
    <row r="215" spans="2:2" x14ac:dyDescent="0.3">
      <c r="B215" s="10"/>
    </row>
    <row r="216" spans="2:2" x14ac:dyDescent="0.3">
      <c r="B216" s="10"/>
    </row>
    <row r="217" spans="2:2" x14ac:dyDescent="0.3">
      <c r="B217" s="10"/>
    </row>
    <row r="218" spans="2:2" x14ac:dyDescent="0.3">
      <c r="B218" s="10"/>
    </row>
    <row r="219" spans="2:2" x14ac:dyDescent="0.3">
      <c r="B219" s="10"/>
    </row>
    <row r="220" spans="2:2" x14ac:dyDescent="0.3">
      <c r="B220" s="10"/>
    </row>
    <row r="221" spans="2:2" x14ac:dyDescent="0.3">
      <c r="B221" s="10"/>
    </row>
    <row r="222" spans="2:2" x14ac:dyDescent="0.3">
      <c r="B222" s="10"/>
    </row>
    <row r="223" spans="2:2" x14ac:dyDescent="0.3">
      <c r="B223" s="10"/>
    </row>
    <row r="224" spans="2:2" x14ac:dyDescent="0.3">
      <c r="B224" s="10"/>
    </row>
    <row r="225" spans="2:2" x14ac:dyDescent="0.3">
      <c r="B225" s="10"/>
    </row>
    <row r="226" spans="2:2" x14ac:dyDescent="0.3">
      <c r="B226" s="10"/>
    </row>
  </sheetData>
  <mergeCells count="2">
    <mergeCell ref="A1:O2"/>
    <mergeCell ref="A3:O3"/>
  </mergeCells>
  <pageMargins left="0.7" right="0.7" top="0.75" bottom="0.75" header="0.3" footer="0.3"/>
  <pageSetup scale="3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Cozier</dc:creator>
  <cp:lastModifiedBy>John Cozier</cp:lastModifiedBy>
  <cp:lastPrinted>2022-08-15T13:53:58Z</cp:lastPrinted>
  <dcterms:created xsi:type="dcterms:W3CDTF">2022-08-15T13:40:09Z</dcterms:created>
  <dcterms:modified xsi:type="dcterms:W3CDTF">2022-08-15T17:05:18Z</dcterms:modified>
</cp:coreProperties>
</file>