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8_{05D02B72-10A7-4904-86FA-01A6965763C5}" xr6:coauthVersionLast="47" xr6:coauthVersionMax="47" xr10:uidLastSave="{00000000-0000-0000-0000-000000000000}"/>
  <workbookProtection workbookAlgorithmName="SHA-512" workbookHashValue="bOcCbGRMKfZUA2ASydqNByF9voHk++RCRPP/qG+Pwt2lP07uNV4il21miHGNS8Bn//CPrVnGKBROGGDkaprYjg==" workbookSaltValue="6zcmNd9Eccfh0WFKltM2VQ==" workbookSpinCount="100000" lockStructure="1"/>
  <bookViews>
    <workbookView xWindow="-120" yWindow="-120" windowWidth="20730" windowHeight="11040"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3" l="1"/>
  <c r="D28" i="33"/>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<sst xmlns="http://schemas.openxmlformats.org/spreadsheetml/2006/main" count="892" uniqueCount="546">
  <si>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</si>
  <si>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</si>
  <si>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</si>
  <si>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</si>
  <si>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</si>
  <si>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</si>
  <si>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</si>
  <si>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</si>
  <si>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</si>
  <si>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</si>
  <si>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</si>
  <si>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</si>
  <si>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</si>
  <si>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</si>
  <si>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</si>
  <si>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</si>
  <si>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</si>
  <si>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</si>
  <si>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</si>
  <si>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</si>
  <si>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</si>
  <si>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</si>
  <si>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</si>
  <si>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</si>
  <si>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</si>
  <si>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</si>
  <si>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</si>
  <si>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</si>
  <si>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</si>
  <si>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</si>
  <si>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</si>
  <si>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</si>
  <si>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</si>
  <si>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</si>
  <si>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</si>
  <si>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</si>
  <si>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</si>
  <si>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</si>
  <si>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</si>
  <si>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</si>
  <si>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</si>
  <si>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</si>
  <si>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</si>
  <si>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</si>
  <si>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</si>
  <si>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</si>
  <si>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</si>
  <si>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</si>
  <si>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</si>
  <si>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</si>
  <si>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</si>
  <si>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</si>
  <si>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</si>
  <si>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</si>
  <si>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</si>
  <si>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</si>
  <si>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</si>
  <si>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</si>
  <si>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</si>
  <si>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</si>
  <si>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</si>
  <si>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</si>
  <si>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</si>
  <si>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</si>
  <si>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</si>
  <si>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</si>
  <si>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</si>
  <si>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</si>
  <si>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</si>
  <si>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</si>
  <si>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</si>
  <si>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</si>
  <si>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</si>
  <si>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</si>
  <si>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</si>
  <si>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</si>
  <si>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</si>
  <si>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</si>
  <si>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</si>
  <si>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</si>
  <si>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</si>
  <si>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</si>
  <si>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</si>
  <si>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</si>
  <si>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</si>
  <si>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</si>
  <si>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</si>
  <si>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</si>
  <si>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</si>
  <si>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</si>
  <si>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</si>
  <si>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</si>
  <si>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</si>
  <si>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</si>
  <si>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</si>
  <si>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</si>
  <si>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</si>
  <si>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</si>
  <si>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</si>
  <si>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</si>
  <si>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</si>
  <si>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</si>
  <si>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</si>
  <si>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</si>
  <si>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</si>
  <si>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</si>
  <si>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</si>
  <si>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</si>
  <si>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</si>
  <si>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</si>
  <si>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</si>
  <si>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</si>
  <si>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</si>
  <si>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</si>
  <si>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</si>
  <si>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</si>
  <si>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</si>
  <si>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</si>
  <si>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</si>
  <si>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</si>
  <si>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</si>
  <si>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</si>
  <si>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</si>
  <si>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</si>
  <si>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</si>
  <si>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</si>
  <si>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</si>
  <si>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</si>
  <si>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</si>
  <si>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</si>
  <si>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</si>
  <si>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</si>
  <si>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</si>
  <si>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</si>
  <si>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</si>
  <si>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</si>
  <si>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</si>
  <si>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</si>
  <si>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</si>
  <si>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</si>
  <si>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</si>
  <si>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</si>
  <si>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</si>
  <si>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</si>
  <si>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Ansa Securities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</si>
  <si>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</si>
  <si>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</si>
  <si>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</si>
  <si>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</si>
  <si>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</si>
  <si>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</si>
  <si>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</si>
  <si>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</si>
  <si>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</si>
  <si>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</si>
  <si>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</si>
  <si>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</si>
  <si>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</si>
  <si>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</si>
  <si>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</si>
  <si>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</si>
  <si>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</si>
  <si>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</si>
  <si>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</si>
  <si>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</si>
  <si>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</si>
  <si>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</si>
  <si>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</si>
  <si>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</si>
  <si>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</si>
  <si>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</si>
  <si>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</si>
  <si>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</si>
  <si>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</si>
  <si>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</si>
  <si>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</si>
  <si>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</si>
  <si>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</si>
  <si>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</si>
  <si>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</si>
  <si>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</si>
  <si>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</si>
  <si>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</si>
  <si>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</si>
  <si>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</si>
  <si>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</si>
  <si>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</si>
  <si>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</si>
  <si>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</si>
  <si>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</si>
  <si>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</si>
  <si>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</si>
  <si>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</si>
  <si>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</si>
  <si>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</si>
  <si>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</si>
  <si>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</si>
  <si>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</si>
  <si>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</si>
  <si>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</si>
  <si>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</si>
  <si>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</si>
  <si>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</si>
  <si>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</si>
  <si>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</si>
  <si>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</si>
  <si>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</si>
  <si>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</si>
  <si>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</si>
  <si>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</si>
  <si>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</si>
  <si>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</si>
  <si>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</si>
  <si>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</si>
  <si>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</si>
  <si>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</si>
  <si>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</si>
  <si>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</si>
  <si>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</si>
  <si>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</si>
  <si>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</si>
  <si>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</si>
  <si>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</si>
  <si>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</si>
  <si>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</si>
  <si>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</si>
  <si>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</si>
  <si>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</si>
  <si>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</si>
  <si>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</si>
  <si>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</si>
  <si>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</si>
  <si>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</si>
  <si>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</si>
  <si>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</si>
  <si>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</si>
  <si>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</si>
  <si>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</si>
  <si>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</si>
  <si>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</si>
  <si>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</si>
  <si>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</si>
  <si>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</si>
  <si>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</si>
  <si>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</si>
  <si>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</si>
  <si>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</si>
  <si>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</si>
  <si>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</si>
  <si>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</si>
  <si>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</si>
  <si>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</si>
  <si>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</si>
  <si>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</si>
  <si>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</si>
  <si>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</si>
  <si>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</si>
  <si>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</si>
  <si>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</si>
  <si>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</si>
  <si>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</si>
  <si>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</si>
  <si>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</si>
  <si>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</si>
  <si>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</si>
  <si>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</si>
  <si>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</si>
  <si>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</si>
  <si>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</si>
  <si>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</si>
  <si>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</si>
  <si>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</si>
  <si>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</si>
  <si>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</si>
  <si>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</si>
  <si>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</si>
  <si>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</si>
  <si>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</si>
  <si>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</si>
  <si>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</si>
  <si>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</si>
  <si>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</si>
  <si>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</si>
  <si>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</si>
  <si>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</si>
  <si>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</si>
  <si>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</si>
  <si>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</si>
  <si>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</si>
  <si>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</si>
  <si>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</si>
  <si>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</si>
  <si>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</si>
  <si>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</si>
  <si>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</si>
  <si>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</si>
  <si>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</si>
  <si>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</si>
  <si>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</si>
  <si>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</si>
  <si>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</si>
  <si>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</si>
  <si>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</si>
  <si>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</si>
  <si>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</si>
  <si>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</si>
  <si>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</si>
  <si>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</si>
  <si>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</si>
  <si>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</si>
  <si>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</si>
  <si>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</si>
  <si>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</si>
  <si>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</si>
  <si>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</si>
  <si>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</si>
  <si>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</si>
  <si>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</si>
  <si>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</si>
  <si>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</si>
  <si>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</si>
  <si>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</si>
  <si>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</si>
  <si>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</si>
  <si>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</si>
  <si>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</si>
  <si>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</si>
  <si>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</si>
  <si>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</si>
  <si>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</si>
  <si>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</si>
  <si>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</si>
  <si>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</si>
  <si>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</si>
  <si>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</si>
  <si>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</si>
  <si>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</si>
  <si>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</si>
  <si>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</si>
  <si>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</si>
  <si>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</si>
  <si>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</si>
  <si>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</si>
  <si>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</si>
  <si>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</si>
  <si>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</si>
  <si>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</si>
  <si>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</si>
  <si>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</si>
  <si>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</si>
  <si>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</si>
  <si>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</si>
  <si>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</si>
  <si>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</si>
  <si>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</si>
  <si>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</si>
  <si>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</si>
  <si>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</si>
  <si>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</si>
  <si>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</si>
  <si>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</si>
  <si>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</si>
  <si>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</si>
  <si>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</si>
  <si>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</si>
  <si>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</si>
  <si>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</si>
  <si>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</si>
  <si>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</si>
  <si>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</si>
  <si>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</si>
  <si>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</si>
  <si>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</si>
  <si>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</si>
  <si>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</si>
  <si>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</si>
  <si>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</si>
  <si>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</si>
  <si>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</si>
  <si>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</si>
  <si>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</si>
  <si>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</si>
  <si>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</si>
  <si>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</si>
  <si>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</si>
  <si>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</si>
  <si>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</si>
  <si>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</si>
  <si>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</si>
  <si>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</si>
  <si>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</si>
  <si>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</si>
  <si>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</si>
  <si>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</si>
  <si>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</si>
  <si>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</si>
  <si>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</si>
  <si>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</si>
  <si>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</si>
  <si>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</si>
  <si>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</si>
  <si>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</si>
  <si>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</si>
  <si>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</si>
  <si>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</si>
  <si>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</si>
  <si>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</si>
  <si>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</si>
  <si>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</si>
  <si>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</si>
  <si>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</si>
  <si>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</si>
  <si>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</si>
  <si>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</si>
  <si>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</si>
  <si>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</si>
  <si>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</si>
  <si>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</si>
  <si>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</si>
  <si>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</si>
  <si>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</si>
  <si>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</si>
  <si>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</si>
  <si>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</si>
  <si>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</si>
  <si>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</si>
  <si>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</si>
  <si>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</si>
  <si>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</si>
  <si>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</si>
  <si>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</si>
  <si>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</si>
  <si>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</si>
  <si>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</si>
  <si>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</si>
  <si>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</si>
  <si>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</si>
  <si>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</si>
  <si>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</si>
  <si>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</si>
  <si>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</si>
  <si>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</si>
  <si>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</si>
  <si>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</si>
  <si>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</si>
  <si>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</si>
  <si>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</si>
  <si>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</si>
  <si>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</si>
  <si>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</si>
  <si>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</si>
  <si>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</si>
  <si>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</si>
  <si>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</si>
  <si>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</si>
  <si>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</si>
  <si>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</si>
  <si>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</si>
  <si>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</si>
  <si>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</si>
  <si>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</si>
  <si>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</si>
  <si>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</si>
  <si>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</si>
  <si>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</si>
  <si>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</si>
  <si>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</si>
  <si>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</si>
  <si>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</si>
  <si>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</si>
  <si>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</si>
  <si>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</si>
  <si>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</si>
  <si>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</si>
  <si>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</si>
  <si>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</si>
  <si>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</si>
  <si>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</si>
  <si>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</si>
  <si>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</si>
  <si>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</si>
  <si>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</si>
  <si>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</si>
  <si>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</si>
  <si>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</si>
  <si>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</si>
  <si>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</si>
  <si>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</si>
  <si>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</si>
  <si>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</si>
  <si>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</si>
  <si>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</si>
  <si>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</si>
  <si>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</si>
  <si>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</si>
  <si>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</si>
  <si>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</si>
  <si>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</si>
  <si>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</si>
  <si>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</si>
  <si>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</si>
  <si>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</si>
  <si>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</si>
  <si>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</si>
  <si>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</si>
  <si>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</si>
  <si>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</si>
  <si>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</si>
  <si>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</si>
  <si>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</si>
  <si>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</si>
  <si>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</si>
  <si>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</si>
  <si>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</si>
  <si>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</si>
  <si>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</si>
  <si>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</si>
  <si>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</si>
  <si>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</si>
  <si>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</si>
  <si>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</si>
  <si>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</si>
  <si>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</si>
  <si>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</si>
  <si>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</si>
  <si>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</si>
  <si>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</si>
  <si>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</si>
  <si>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</si>
  <si>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</si>
  <si>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</si>
  <si>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</si>
  <si>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</si>
  <si>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</si>
  <si>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</si>
  <si>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</si>
  <si>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</si>
  <si>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</si>
  <si>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</si>
  <si>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</si>
  <si>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</si>
  <si>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</si>
  <si>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</si>
  <si>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</si>
  <si>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</si>
  <si>
    <t>GAM Global Equity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</si>
</sst>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164"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164"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164"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164" fontId="0" fillId="0" borderId="0" xfId="1"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164"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164"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164"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164"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164" fontId="19" fillId="4" borderId="0" xfId="3" applyFont="1" applyFill="1" applyProtection="1"/>
    <xf numFmtId="164"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ill="1" applyAlignment="1">
      <alignment horizontal="right"/>
    </xf>
    <xf numFmtId="164" fontId="19" fillId="4" borderId="0" xfId="3" applyFont="1" applyFill="1" applyBorder="1" applyProtection="1"/>
    <xf numFmtId="0" fontId="28" fillId="4" borderId="0" xfId="2" applyFont="1" applyFill="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164"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164"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164"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164"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164" fontId="11" fillId="2" borderId="0" xfId="1" applyFont="1" applyFill="1" applyBorder="1" applyProtection="1">
      <protection locked="0"/>
    </xf>
    <xf numFmtId="0" fontId="10" fillId="4" borderId="8" xfId="2" applyFill="1" applyBorder="1" applyAlignment="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164" fontId="19" fillId="8" borderId="22" xfId="3" applyFont="1" applyFill="1" applyBorder="1" applyAlignment="1" applyProtection="1">
      <alignment wrapText="1"/>
    </xf>
    <xf numFmtId="0" fontId="10" fillId="4" borderId="0" xfId="2" applyFill="1" applyAlignment="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164" fontId="0" fillId="10" borderId="0" xfId="1" applyFont="1" applyFill="1" applyBorder="1" applyAlignment="1" applyProtection="1">
      <alignment wrapText="1"/>
    </xf>
    <xf numFmtId="0" fontId="0" fillId="0" borderId="0" xfId="0" applyAlignment="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Alignment="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164" fontId="13" fillId="2" borderId="0" xfId="1" applyFont="1" applyFill="1" applyBorder="1" applyAlignment="1" applyProtection="1">
      <alignment horizontal="right" wrapText="1"/>
    </xf>
    <xf numFmtId="0" fontId="13" fillId="2" borderId="0" xfId="0" applyFont="1" applyFill="1" applyAlignment="1">
      <alignment horizontal="right" wrapText="1"/>
    </xf>
    <xf numFmtId="164" fontId="0" fillId="0" borderId="0" xfId="1" applyFont="1" applyFill="1" applyBorder="1" applyAlignment="1" applyProtection="1">
      <alignment wrapText="1"/>
    </xf>
    <xf numFmtId="0" fontId="10" fillId="4" borderId="0" xfId="2" applyFill="1" applyAlignment="1">
      <alignment vertical="center"/>
    </xf>
    <xf numFmtId="164"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164"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164" fontId="0" fillId="6" borderId="34" xfId="1" applyFont="1" applyFill="1" applyBorder="1" applyAlignment="1" applyProtection="1">
      <alignment horizontal="right" wrapText="1"/>
    </xf>
    <xf numFmtId="164" fontId="0" fillId="0" borderId="0" xfId="0" applyNumberFormat="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164"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164"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164"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164"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19" fillId="4" borderId="0" xfId="0" applyFont="1" applyFill="1" applyAlignment="1">
      <alignment vertical="center"/>
    </xf>
    <xf numFmtId="164" fontId="20" fillId="6" borderId="1" xfId="1" applyFont="1" applyFill="1" applyBorder="1" applyAlignment="1" applyProtection="1">
      <alignment horizontal="right"/>
    </xf>
    <xf numFmtId="0" fontId="29" fillId="4" borderId="0" xfId="2" applyFont="1" applyFill="1" applyAlignment="1">
      <alignment vertical="top" wrapText="1"/>
    </xf>
    <xf numFmtId="164"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164"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2">
    <dxf>
      <font>
        <color rgb="FFFF0000"/>
      </font>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workbookViewId="0">
      <selection activeCell="C1" sqref="C1"/>
    </sheetView>
  </sheetViews>
  <sheetFormatPr defaultColWidth="9.28515625" defaultRowHeight="15" x14ac:dyDescent="0.25"/>
  <cols>
    <col min="1" max="1" width="86.28515625" style="129" bestFit="1" customWidth="1"/>
    <col min="2" max="2" width="64.7109375" style="115" bestFit="1" customWidth="1"/>
    <col min="3" max="3" width="11" style="116" bestFit="1" customWidth="1"/>
    <col min="4" max="4" width="34.28515625" style="115" bestFit="1" customWidth="1"/>
    <col min="5" max="5" width="2.7109375" style="115" customWidth="1"/>
    <col min="6" max="6" width="38.5703125" style="115" bestFit="1" customWidth="1"/>
    <col min="7" max="7" width="1.7109375" style="115" customWidth="1"/>
    <col min="8" max="8" width="22.7109375" style="115" bestFit="1" customWidth="1"/>
    <col min="9" max="9" width="9.28515625" style="116"/>
    <col min="10" max="10" width="33.28515625" style="116" bestFit="1" customWidth="1"/>
    <col min="11" max="11" width="9.28515625" style="116"/>
    <col min="12" max="12" width="25.28515625" style="116" customWidth="1"/>
    <col min="13" max="16384" width="9.28515625" style="116"/>
  </cols>
  <sheetData>
    <row r="1" spans="1:12" x14ac:dyDescent="0.25">
      <c r="A1" s="114" t="s">
        <v>494</v>
      </c>
      <c r="B1" s="327" t="s">
        <v>495</v>
      </c>
      <c r="C1" s="328">
        <v>45737</v>
      </c>
    </row>
    <row r="2" spans="1:12" x14ac:dyDescent="0.25">
      <c r="A2" s="115" t="s">
        <v>234</v>
      </c>
    </row>
    <row r="4" spans="1:12" ht="20.25" x14ac:dyDescent="0.3">
      <c r="A4" s="376" t="s">
        <v>8</v>
      </c>
      <c r="B4" s="376"/>
      <c r="C4" s="326"/>
      <c r="D4" s="117" t="s">
        <v>10</v>
      </c>
      <c r="H4" s="117" t="s">
        <v>95</v>
      </c>
      <c r="J4" s="118" t="s">
        <v>94</v>
      </c>
      <c r="L4" s="374" t="s">
        <v>433</v>
      </c>
    </row>
    <row r="5" spans="1:12" ht="15.75" x14ac:dyDescent="0.25">
      <c r="A5" s="272" t="s">
        <v>471</v>
      </c>
      <c r="B5" s="119"/>
      <c r="D5" s="120" t="s">
        <v>171</v>
      </c>
      <c r="H5" s="120" t="s">
        <v>179</v>
      </c>
      <c r="J5" s="373">
        <v>45016</v>
      </c>
      <c r="L5" s="301" t="s">
        <v>432</v>
      </c>
    </row>
    <row r="6" spans="1:12" ht="15.75" x14ac:dyDescent="0.25">
      <c r="A6" s="272" t="s">
        <v>143</v>
      </c>
      <c r="B6" s="119"/>
      <c r="D6" s="120" t="s">
        <v>523</v>
      </c>
      <c r="H6" s="120" t="s">
        <v>180</v>
      </c>
      <c r="J6" s="373">
        <v>45107</v>
      </c>
      <c r="L6" s="301" t="s">
        <v>434</v>
      </c>
    </row>
    <row r="7" spans="1:12" ht="15.75" x14ac:dyDescent="0.25">
      <c r="A7" s="272" t="s">
        <v>144</v>
      </c>
      <c r="B7" s="119"/>
      <c r="D7" s="120" t="s">
        <v>176</v>
      </c>
      <c r="H7" s="120" t="s">
        <v>181</v>
      </c>
      <c r="J7" s="373">
        <v>45199</v>
      </c>
      <c r="L7" s="301" t="s">
        <v>436</v>
      </c>
    </row>
    <row r="8" spans="1:12" ht="15.75" x14ac:dyDescent="0.25">
      <c r="A8" s="272" t="s">
        <v>183</v>
      </c>
      <c r="B8" s="120"/>
      <c r="D8" s="120" t="s">
        <v>177</v>
      </c>
      <c r="H8" s="120" t="s">
        <v>182</v>
      </c>
      <c r="J8" s="373">
        <v>45291</v>
      </c>
      <c r="L8" s="301" t="s">
        <v>435</v>
      </c>
    </row>
    <row r="9" spans="1:12" ht="15.75" x14ac:dyDescent="0.25">
      <c r="A9" s="272" t="s">
        <v>184</v>
      </c>
      <c r="B9" s="120"/>
      <c r="D9" s="120" t="s">
        <v>178</v>
      </c>
      <c r="J9" s="373">
        <v>45382</v>
      </c>
      <c r="L9" s="301" t="s">
        <v>437</v>
      </c>
    </row>
    <row r="10" spans="1:12" ht="15.75" x14ac:dyDescent="0.25">
      <c r="A10" s="272" t="s">
        <v>185</v>
      </c>
      <c r="B10" s="120"/>
      <c r="J10" s="373">
        <v>45473</v>
      </c>
      <c r="L10" s="301" t="s">
        <v>438</v>
      </c>
    </row>
    <row r="11" spans="1:12" ht="20.25" x14ac:dyDescent="0.3">
      <c r="A11" s="272" t="s">
        <v>186</v>
      </c>
      <c r="B11" s="120"/>
      <c r="D11" s="122"/>
      <c r="F11" s="107" t="s">
        <v>244</v>
      </c>
      <c r="H11" s="118" t="s">
        <v>136</v>
      </c>
      <c r="J11" s="373">
        <v>45565</v>
      </c>
      <c r="L11" s="301" t="s">
        <v>439</v>
      </c>
    </row>
    <row r="12" spans="1:12" ht="15.75" x14ac:dyDescent="0.25">
      <c r="A12" s="272" t="s">
        <v>466</v>
      </c>
      <c r="B12" s="120"/>
      <c r="F12" s="372" t="s">
        <v>242</v>
      </c>
      <c r="H12" s="368" t="s">
        <v>363</v>
      </c>
      <c r="J12" s="373">
        <v>45657</v>
      </c>
      <c r="L12" s="301" t="s">
        <v>440</v>
      </c>
    </row>
    <row r="13" spans="1:12" ht="18.75" x14ac:dyDescent="0.3">
      <c r="A13" s="272" t="s">
        <v>518</v>
      </c>
      <c r="B13" s="120"/>
      <c r="D13" s="123" t="s">
        <v>91</v>
      </c>
      <c r="F13" s="372" t="s">
        <v>241</v>
      </c>
      <c r="H13" s="368" t="s">
        <v>365</v>
      </c>
      <c r="J13" s="373">
        <v>45747</v>
      </c>
    </row>
    <row r="14" spans="1:12" ht="15.75" x14ac:dyDescent="0.25">
      <c r="A14" s="272" t="s">
        <v>145</v>
      </c>
      <c r="B14" s="119"/>
      <c r="D14" s="368" t="s">
        <v>225</v>
      </c>
      <c r="F14" s="106"/>
      <c r="H14" s="368" t="s">
        <v>364</v>
      </c>
      <c r="J14" s="373">
        <v>45838</v>
      </c>
    </row>
    <row r="15" spans="1:12" ht="15.75" x14ac:dyDescent="0.25">
      <c r="A15" s="272" t="s">
        <v>474</v>
      </c>
      <c r="B15" s="120"/>
      <c r="D15" s="368" t="s">
        <v>224</v>
      </c>
      <c r="J15" s="373">
        <v>45930</v>
      </c>
    </row>
    <row r="16" spans="1:12" ht="20.25" x14ac:dyDescent="0.3">
      <c r="A16" s="272" t="s">
        <v>473</v>
      </c>
      <c r="B16" s="120"/>
      <c r="D16" s="368" t="s">
        <v>364</v>
      </c>
      <c r="F16" s="118" t="s">
        <v>283</v>
      </c>
      <c r="J16" s="373">
        <v>46022</v>
      </c>
      <c r="L16" s="281"/>
    </row>
    <row r="17" spans="1:10" ht="15.75" x14ac:dyDescent="0.25">
      <c r="A17" s="272" t="s">
        <v>416</v>
      </c>
      <c r="B17" s="120"/>
      <c r="D17" s="124" t="s">
        <v>97</v>
      </c>
      <c r="F17" s="368" t="s">
        <v>284</v>
      </c>
      <c r="J17" s="373">
        <v>46112</v>
      </c>
    </row>
    <row r="18" spans="1:10" ht="15.75" x14ac:dyDescent="0.25">
      <c r="A18" s="272" t="s">
        <v>187</v>
      </c>
      <c r="B18" s="120"/>
      <c r="D18" s="368" t="s">
        <v>226</v>
      </c>
      <c r="E18" s="116"/>
      <c r="F18" s="301" t="s">
        <v>286</v>
      </c>
      <c r="G18" s="116"/>
      <c r="H18" s="116"/>
      <c r="J18" s="373">
        <v>46203</v>
      </c>
    </row>
    <row r="19" spans="1:10" ht="15.75" x14ac:dyDescent="0.25">
      <c r="A19" s="272" t="s">
        <v>417</v>
      </c>
      <c r="B19" s="120"/>
      <c r="D19" s="368" t="s">
        <v>227</v>
      </c>
      <c r="E19" s="116"/>
      <c r="F19" s="301" t="s">
        <v>285</v>
      </c>
      <c r="G19" s="116"/>
      <c r="H19" s="116"/>
      <c r="J19" s="373">
        <v>46295</v>
      </c>
    </row>
    <row r="20" spans="1:10" ht="15.75" x14ac:dyDescent="0.25">
      <c r="A20" s="272" t="s">
        <v>188</v>
      </c>
      <c r="B20" s="120"/>
      <c r="E20" s="116"/>
      <c r="F20" s="301" t="s">
        <v>287</v>
      </c>
      <c r="G20" s="116"/>
      <c r="H20" s="116"/>
      <c r="J20" s="373">
        <v>46387</v>
      </c>
    </row>
    <row r="21" spans="1:10" ht="15.75" x14ac:dyDescent="0.25">
      <c r="A21" s="272" t="s">
        <v>146</v>
      </c>
      <c r="B21" s="119"/>
      <c r="D21" s="125" t="s">
        <v>105</v>
      </c>
      <c r="E21" s="116"/>
      <c r="F21" s="301" t="s">
        <v>288</v>
      </c>
      <c r="G21" s="116"/>
      <c r="H21" s="116"/>
      <c r="J21" s="121"/>
    </row>
    <row r="22" spans="1:10" ht="15.75" x14ac:dyDescent="0.25">
      <c r="A22" s="272" t="s">
        <v>236</v>
      </c>
      <c r="B22" s="119"/>
      <c r="D22" s="369" t="s">
        <v>226</v>
      </c>
      <c r="E22" s="116"/>
      <c r="F22" s="301" t="s">
        <v>18</v>
      </c>
      <c r="G22" s="116"/>
      <c r="H22" s="116"/>
      <c r="J22" s="121"/>
    </row>
    <row r="23" spans="1:10" ht="15.75" x14ac:dyDescent="0.25">
      <c r="A23" s="272" t="s">
        <v>491</v>
      </c>
      <c r="B23" s="119"/>
      <c r="D23" s="368" t="s">
        <v>227</v>
      </c>
      <c r="E23" s="116"/>
      <c r="F23" s="116"/>
      <c r="G23" s="116"/>
      <c r="H23" s="116"/>
      <c r="J23" s="121"/>
    </row>
    <row r="24" spans="1:10" ht="15.75" x14ac:dyDescent="0.25">
      <c r="A24" s="272" t="s">
        <v>147</v>
      </c>
      <c r="B24" s="119"/>
      <c r="E24" s="116"/>
      <c r="F24" s="116"/>
      <c r="G24" s="116"/>
      <c r="H24" s="116"/>
      <c r="J24" s="121"/>
    </row>
    <row r="25" spans="1:10" ht="15.75" x14ac:dyDescent="0.25">
      <c r="A25" s="272" t="s">
        <v>148</v>
      </c>
      <c r="B25" s="119"/>
      <c r="E25" s="116"/>
      <c r="F25" s="116"/>
      <c r="G25" s="116"/>
      <c r="H25" s="116"/>
      <c r="J25" s="121"/>
    </row>
    <row r="26" spans="1:10" ht="31.5" x14ac:dyDescent="0.25">
      <c r="A26" s="272" t="s">
        <v>149</v>
      </c>
      <c r="B26" s="119"/>
      <c r="D26" s="126" t="s">
        <v>276</v>
      </c>
      <c r="E26" s="116"/>
      <c r="F26" s="165" t="s">
        <v>404</v>
      </c>
      <c r="G26" s="116"/>
      <c r="H26" s="116"/>
      <c r="J26" s="121"/>
    </row>
    <row r="27" spans="1:10" ht="15.75" x14ac:dyDescent="0.25">
      <c r="A27" s="272" t="s">
        <v>478</v>
      </c>
      <c r="B27" s="119"/>
      <c r="D27" s="370" t="s">
        <v>274</v>
      </c>
      <c r="E27" s="116"/>
      <c r="F27" s="166" t="s">
        <v>290</v>
      </c>
      <c r="G27" s="116"/>
      <c r="H27" s="116"/>
      <c r="J27" s="121"/>
    </row>
    <row r="28" spans="1:10" ht="15.75" x14ac:dyDescent="0.25">
      <c r="A28" s="272" t="s">
        <v>479</v>
      </c>
      <c r="B28" s="119"/>
      <c r="D28" s="370" t="s">
        <v>275</v>
      </c>
      <c r="E28" s="116"/>
      <c r="F28" s="166" t="s">
        <v>291</v>
      </c>
      <c r="G28" s="116"/>
      <c r="H28" s="116"/>
      <c r="J28" s="121"/>
    </row>
    <row r="29" spans="1:10" ht="15.75" x14ac:dyDescent="0.25">
      <c r="A29" s="272" t="s">
        <v>529</v>
      </c>
      <c r="B29" s="119"/>
      <c r="D29" s="119"/>
      <c r="E29" s="116"/>
      <c r="F29" s="166" t="s">
        <v>406</v>
      </c>
      <c r="G29" s="116"/>
      <c r="H29" s="116"/>
      <c r="J29" s="121"/>
    </row>
    <row r="30" spans="1:10" ht="28.5" x14ac:dyDescent="0.25">
      <c r="A30" s="272" t="s">
        <v>189</v>
      </c>
      <c r="B30" s="119"/>
      <c r="D30" s="126" t="s">
        <v>123</v>
      </c>
      <c r="E30" s="116"/>
      <c r="F30" s="116"/>
      <c r="G30" s="116"/>
      <c r="H30" s="116"/>
      <c r="J30" s="121"/>
    </row>
    <row r="31" spans="1:10" ht="15.75" x14ac:dyDescent="0.25">
      <c r="A31" s="272" t="s">
        <v>150</v>
      </c>
      <c r="B31" s="119"/>
      <c r="D31" s="371" t="s">
        <v>229</v>
      </c>
      <c r="E31" s="116"/>
      <c r="F31" s="116"/>
      <c r="G31" s="116"/>
      <c r="H31" s="116"/>
      <c r="J31" s="121"/>
    </row>
    <row r="32" spans="1:10" ht="15.75" x14ac:dyDescent="0.25">
      <c r="A32" s="272" t="s">
        <v>151</v>
      </c>
      <c r="B32" s="119"/>
      <c r="D32" s="371" t="s">
        <v>228</v>
      </c>
      <c r="E32" s="116"/>
      <c r="F32" s="116"/>
      <c r="G32" s="116"/>
      <c r="H32" s="116"/>
      <c r="J32" s="121"/>
    </row>
    <row r="33" spans="1:10" ht="15.75" x14ac:dyDescent="0.25">
      <c r="A33" s="272" t="s">
        <v>470</v>
      </c>
      <c r="B33" s="119"/>
      <c r="D33" s="371" t="s">
        <v>18</v>
      </c>
      <c r="E33" s="116"/>
      <c r="F33" s="116"/>
      <c r="G33" s="116"/>
      <c r="H33" s="116"/>
      <c r="J33" s="121"/>
    </row>
    <row r="34" spans="1:10" ht="15.75" x14ac:dyDescent="0.25">
      <c r="A34" s="272" t="s">
        <v>190</v>
      </c>
      <c r="B34" s="120"/>
      <c r="D34" s="116"/>
      <c r="E34" s="116"/>
      <c r="F34" s="116"/>
      <c r="G34" s="116"/>
      <c r="H34" s="116"/>
      <c r="J34" s="121"/>
    </row>
    <row r="35" spans="1:10" ht="15.75" x14ac:dyDescent="0.25">
      <c r="A35" s="272" t="s">
        <v>191</v>
      </c>
      <c r="B35" s="119"/>
      <c r="D35" s="325"/>
      <c r="E35" s="116"/>
      <c r="F35" s="116"/>
      <c r="G35" s="116"/>
      <c r="H35" s="116"/>
      <c r="J35" s="121"/>
    </row>
    <row r="36" spans="1:10" ht="15.75" x14ac:dyDescent="0.25">
      <c r="A36" s="272" t="s">
        <v>152</v>
      </c>
      <c r="B36" s="119"/>
      <c r="D36" s="325"/>
      <c r="E36" s="116"/>
      <c r="F36" s="116"/>
      <c r="G36" s="116"/>
      <c r="H36" s="116"/>
      <c r="J36" s="121"/>
    </row>
    <row r="37" spans="1:10" ht="15.75" x14ac:dyDescent="0.25">
      <c r="A37" s="272" t="s">
        <v>192</v>
      </c>
      <c r="B37" s="119"/>
      <c r="D37" s="325"/>
      <c r="E37" s="116"/>
      <c r="F37" s="116"/>
      <c r="G37" s="116"/>
      <c r="H37" s="116"/>
      <c r="J37" s="121"/>
    </row>
    <row r="38" spans="1:10" ht="15.75" x14ac:dyDescent="0.25">
      <c r="A38" s="272" t="s">
        <v>472</v>
      </c>
      <c r="B38" s="120"/>
      <c r="E38" s="116"/>
      <c r="F38" s="116"/>
      <c r="G38" s="116"/>
      <c r="H38" s="116"/>
      <c r="J38" s="121"/>
    </row>
    <row r="39" spans="1:10" ht="42.75" x14ac:dyDescent="0.25">
      <c r="A39" s="272" t="s">
        <v>403</v>
      </c>
      <c r="B39" s="120"/>
      <c r="D39" s="126" t="s">
        <v>231</v>
      </c>
      <c r="E39" s="116"/>
      <c r="F39" s="116"/>
      <c r="G39" s="116"/>
      <c r="H39" s="116"/>
      <c r="J39" s="121"/>
    </row>
    <row r="40" spans="1:10" ht="15.75" x14ac:dyDescent="0.25">
      <c r="A40" s="272" t="s">
        <v>540</v>
      </c>
      <c r="B40" s="120"/>
      <c r="D40" s="370" t="s">
        <v>230</v>
      </c>
      <c r="E40" s="116"/>
      <c r="F40" s="116"/>
      <c r="G40" s="116"/>
      <c r="H40" s="116"/>
      <c r="J40" s="121"/>
    </row>
    <row r="41" spans="1:10" ht="15.75" x14ac:dyDescent="0.25">
      <c r="A41" s="272" t="s">
        <v>153</v>
      </c>
      <c r="B41" s="119"/>
      <c r="D41" s="370" t="s">
        <v>178</v>
      </c>
      <c r="E41" s="116"/>
      <c r="F41" s="116"/>
      <c r="G41" s="116"/>
      <c r="H41" s="116"/>
      <c r="J41" s="121"/>
    </row>
    <row r="42" spans="1:10" ht="15.75" x14ac:dyDescent="0.25">
      <c r="A42" s="272" t="s">
        <v>154</v>
      </c>
      <c r="B42" s="120"/>
      <c r="D42" s="370" t="s">
        <v>279</v>
      </c>
      <c r="E42" s="116"/>
      <c r="F42" s="116"/>
      <c r="G42" s="116"/>
      <c r="H42" s="116"/>
      <c r="J42" s="121"/>
    </row>
    <row r="43" spans="1:10" ht="15.75" x14ac:dyDescent="0.25">
      <c r="A43" s="272" t="s">
        <v>418</v>
      </c>
      <c r="B43" s="119"/>
      <c r="D43" s="370" t="s">
        <v>18</v>
      </c>
      <c r="E43" s="116"/>
      <c r="F43" s="116"/>
      <c r="G43" s="116"/>
      <c r="H43" s="116"/>
      <c r="J43" s="121"/>
    </row>
    <row r="44" spans="1:10" ht="15.75" x14ac:dyDescent="0.25">
      <c r="A44" s="272" t="s">
        <v>545</v>
      </c>
      <c r="B44" s="120"/>
      <c r="E44" s="116"/>
      <c r="F44" s="116"/>
      <c r="G44" s="116"/>
      <c r="H44" s="116"/>
      <c r="J44" s="121"/>
    </row>
    <row r="45" spans="1:10" ht="15.75" x14ac:dyDescent="0.25">
      <c r="A45" s="272" t="s">
        <v>419</v>
      </c>
      <c r="B45" s="119"/>
      <c r="D45" s="127" t="s">
        <v>136</v>
      </c>
      <c r="E45" s="116"/>
      <c r="F45" s="116"/>
      <c r="G45" s="116"/>
      <c r="H45" s="116"/>
      <c r="J45" s="121"/>
    </row>
    <row r="46" spans="1:10" ht="31.5" x14ac:dyDescent="0.25">
      <c r="A46" s="272" t="s">
        <v>420</v>
      </c>
      <c r="B46" s="119"/>
      <c r="D46" s="375" t="s">
        <v>21</v>
      </c>
      <c r="E46" s="116"/>
      <c r="F46" s="293" t="s">
        <v>448</v>
      </c>
      <c r="G46" s="116"/>
      <c r="H46" s="116"/>
      <c r="J46" s="121"/>
    </row>
    <row r="47" spans="1:10" ht="15.75" x14ac:dyDescent="0.25">
      <c r="A47" s="272" t="s">
        <v>421</v>
      </c>
      <c r="B47" s="120"/>
      <c r="D47" s="375" t="s">
        <v>268</v>
      </c>
      <c r="E47" s="116"/>
      <c r="F47" s="294" t="s">
        <v>445</v>
      </c>
      <c r="G47" s="116"/>
      <c r="H47" s="116"/>
      <c r="J47" s="121"/>
    </row>
    <row r="48" spans="1:10" ht="15.75" x14ac:dyDescent="0.25">
      <c r="A48" s="272" t="s">
        <v>422</v>
      </c>
      <c r="B48" s="120"/>
      <c r="D48" s="375" t="s">
        <v>372</v>
      </c>
      <c r="E48" s="116"/>
      <c r="F48" s="294" t="s">
        <v>229</v>
      </c>
      <c r="G48" s="116"/>
      <c r="H48" s="116"/>
      <c r="J48" s="121"/>
    </row>
    <row r="49" spans="1:10" ht="15.75" x14ac:dyDescent="0.25">
      <c r="A49" s="272" t="s">
        <v>262</v>
      </c>
      <c r="B49" s="120"/>
      <c r="D49" s="375" t="s">
        <v>30</v>
      </c>
      <c r="E49" s="116"/>
      <c r="F49" s="294" t="s">
        <v>446</v>
      </c>
      <c r="G49" s="116"/>
      <c r="H49" s="116"/>
      <c r="J49" s="121"/>
    </row>
    <row r="50" spans="1:10" ht="15.75" x14ac:dyDescent="0.25">
      <c r="A50" s="272" t="s">
        <v>263</v>
      </c>
      <c r="B50" s="120"/>
      <c r="D50" s="375" t="s">
        <v>38</v>
      </c>
      <c r="E50" s="116"/>
      <c r="F50" s="294" t="s">
        <v>447</v>
      </c>
      <c r="G50" s="116"/>
      <c r="H50" s="116"/>
      <c r="J50" s="121"/>
    </row>
    <row r="51" spans="1:10" ht="15.75" x14ac:dyDescent="0.25">
      <c r="A51" s="272" t="s">
        <v>423</v>
      </c>
      <c r="B51" s="120"/>
      <c r="D51" s="375" t="s">
        <v>41</v>
      </c>
      <c r="E51" s="116"/>
      <c r="F51" s="294" t="s">
        <v>18</v>
      </c>
      <c r="G51" s="116"/>
      <c r="H51" s="116"/>
      <c r="J51" s="121"/>
    </row>
    <row r="52" spans="1:10" ht="15.75" x14ac:dyDescent="0.25">
      <c r="A52" s="272" t="s">
        <v>424</v>
      </c>
      <c r="B52" s="120"/>
      <c r="D52" s="375" t="s">
        <v>46</v>
      </c>
      <c r="E52" s="116"/>
      <c r="F52" s="116"/>
      <c r="G52" s="116"/>
      <c r="H52" s="116"/>
      <c r="J52" s="121"/>
    </row>
    <row r="53" spans="1:10" ht="15.75" x14ac:dyDescent="0.25">
      <c r="A53" s="272" t="s">
        <v>425</v>
      </c>
      <c r="B53" s="120"/>
      <c r="D53" s="375" t="s">
        <v>50</v>
      </c>
      <c r="E53" s="116"/>
      <c r="F53" s="116"/>
      <c r="G53" s="116"/>
      <c r="H53" s="116"/>
    </row>
    <row r="54" spans="1:10" ht="15.75" x14ac:dyDescent="0.25">
      <c r="A54" s="272" t="s">
        <v>426</v>
      </c>
      <c r="B54" s="120"/>
      <c r="D54" s="375" t="s">
        <v>56</v>
      </c>
      <c r="E54" s="116"/>
      <c r="F54" s="300" t="s">
        <v>460</v>
      </c>
      <c r="G54" s="116"/>
      <c r="H54" s="116"/>
    </row>
    <row r="55" spans="1:10" ht="15.75" x14ac:dyDescent="0.25">
      <c r="A55" s="272" t="s">
        <v>427</v>
      </c>
      <c r="B55" s="120"/>
      <c r="D55" s="375" t="s">
        <v>96</v>
      </c>
      <c r="E55" s="116"/>
      <c r="F55" s="301" t="s">
        <v>461</v>
      </c>
      <c r="G55" s="116"/>
      <c r="H55" s="116"/>
    </row>
    <row r="56" spans="1:10" ht="15.75" x14ac:dyDescent="0.25">
      <c r="A56" s="272" t="s">
        <v>155</v>
      </c>
      <c r="B56" s="120"/>
      <c r="D56" s="375" t="s">
        <v>348</v>
      </c>
      <c r="E56" s="116"/>
      <c r="F56" s="301" t="s">
        <v>462</v>
      </c>
      <c r="G56" s="116"/>
      <c r="H56" s="116"/>
    </row>
    <row r="57" spans="1:10" ht="15.75" x14ac:dyDescent="0.25">
      <c r="A57" s="272" t="s">
        <v>514</v>
      </c>
      <c r="B57" s="120"/>
      <c r="D57" s="375" t="s">
        <v>68</v>
      </c>
      <c r="E57" s="116"/>
      <c r="F57" s="116"/>
      <c r="G57" s="116"/>
      <c r="H57" s="116"/>
    </row>
    <row r="58" spans="1:10" ht="15.75" x14ac:dyDescent="0.25">
      <c r="A58" s="272" t="s">
        <v>515</v>
      </c>
      <c r="B58" s="120"/>
      <c r="D58" s="375" t="s">
        <v>311</v>
      </c>
      <c r="E58" s="116"/>
      <c r="F58" s="116"/>
      <c r="G58" s="116"/>
      <c r="H58" s="116"/>
    </row>
    <row r="59" spans="1:10" ht="15.75" x14ac:dyDescent="0.25">
      <c r="A59" s="272" t="s">
        <v>156</v>
      </c>
      <c r="B59" s="120"/>
      <c r="D59" s="375" t="s">
        <v>79</v>
      </c>
      <c r="E59" s="116"/>
      <c r="F59" s="116"/>
      <c r="G59" s="116"/>
      <c r="H59" s="116"/>
    </row>
    <row r="60" spans="1:10" ht="15.75" x14ac:dyDescent="0.25">
      <c r="A60" s="272" t="s">
        <v>172</v>
      </c>
      <c r="B60" s="119"/>
      <c r="D60" s="375" t="s">
        <v>18</v>
      </c>
    </row>
    <row r="61" spans="1:10" ht="15.75" x14ac:dyDescent="0.25">
      <c r="A61" s="272" t="s">
        <v>401</v>
      </c>
      <c r="B61" s="119"/>
    </row>
    <row r="62" spans="1:10" ht="15.75" x14ac:dyDescent="0.25">
      <c r="A62" s="272" t="s">
        <v>527</v>
      </c>
      <c r="B62" s="119"/>
      <c r="D62" s="127" t="s">
        <v>323</v>
      </c>
    </row>
    <row r="63" spans="1:10" ht="15.75" x14ac:dyDescent="0.25">
      <c r="A63" s="272" t="s">
        <v>528</v>
      </c>
      <c r="B63" s="119"/>
      <c r="D63" s="128" t="s">
        <v>324</v>
      </c>
    </row>
    <row r="64" spans="1:10" ht="15.75" x14ac:dyDescent="0.25">
      <c r="A64" s="272" t="s">
        <v>157</v>
      </c>
      <c r="B64" s="119"/>
      <c r="D64" s="128" t="s">
        <v>325</v>
      </c>
    </row>
    <row r="65" spans="1:4" ht="15.75" x14ac:dyDescent="0.25">
      <c r="A65" s="272" t="s">
        <v>526</v>
      </c>
      <c r="B65" s="119"/>
      <c r="D65" s="128" t="s">
        <v>326</v>
      </c>
    </row>
    <row r="66" spans="1:4" ht="15.75" x14ac:dyDescent="0.25">
      <c r="A66" s="272" t="s">
        <v>158</v>
      </c>
      <c r="B66" s="119"/>
      <c r="D66" s="307"/>
    </row>
    <row r="67" spans="1:4" ht="15.75" x14ac:dyDescent="0.25">
      <c r="A67" s="272" t="s">
        <v>193</v>
      </c>
      <c r="B67" s="119"/>
      <c r="D67" s="116"/>
    </row>
    <row r="68" spans="1:4" ht="15.75" x14ac:dyDescent="0.25">
      <c r="A68" s="272" t="s">
        <v>516</v>
      </c>
      <c r="B68" s="119"/>
      <c r="D68" s="307"/>
    </row>
    <row r="69" spans="1:4" ht="15.75" x14ac:dyDescent="0.25">
      <c r="A69" s="272" t="s">
        <v>428</v>
      </c>
      <c r="B69" s="120"/>
      <c r="D69" s="307"/>
    </row>
    <row r="70" spans="1:4" ht="15.75" x14ac:dyDescent="0.25">
      <c r="A70" s="272" t="s">
        <v>517</v>
      </c>
      <c r="B70" s="119"/>
      <c r="D70" s="116"/>
    </row>
    <row r="71" spans="1:4" ht="15.75" x14ac:dyDescent="0.25">
      <c r="A71" s="272" t="s">
        <v>159</v>
      </c>
      <c r="B71" s="119"/>
    </row>
    <row r="72" spans="1:4" ht="15.75" x14ac:dyDescent="0.25">
      <c r="A72" s="272" t="s">
        <v>160</v>
      </c>
      <c r="B72" s="119"/>
    </row>
    <row r="73" spans="1:4" ht="15.75" x14ac:dyDescent="0.25">
      <c r="A73" s="272" t="s">
        <v>161</v>
      </c>
      <c r="B73" s="120"/>
    </row>
    <row r="74" spans="1:4" ht="15.75" x14ac:dyDescent="0.25">
      <c r="A74" s="272" t="s">
        <v>497</v>
      </c>
      <c r="B74" s="120"/>
    </row>
    <row r="75" spans="1:4" ht="15.75" x14ac:dyDescent="0.25">
      <c r="A75" s="272" t="s">
        <v>498</v>
      </c>
      <c r="B75" s="119"/>
    </row>
    <row r="76" spans="1:4" ht="15.75" x14ac:dyDescent="0.25">
      <c r="A76" s="272" t="s">
        <v>499</v>
      </c>
      <c r="B76" s="119"/>
    </row>
    <row r="77" spans="1:4" ht="15.75" x14ac:dyDescent="0.25">
      <c r="A77" s="272" t="s">
        <v>500</v>
      </c>
      <c r="B77" s="120"/>
    </row>
    <row r="78" spans="1:4" ht="15.75" x14ac:dyDescent="0.25">
      <c r="A78" s="272" t="s">
        <v>525</v>
      </c>
      <c r="B78" s="120"/>
    </row>
    <row r="79" spans="1:4" ht="15.75" x14ac:dyDescent="0.25">
      <c r="A79" s="272" t="s">
        <v>173</v>
      </c>
      <c r="B79" s="120"/>
    </row>
    <row r="80" spans="1:4" ht="15.75" x14ac:dyDescent="0.25">
      <c r="A80" s="272" t="s">
        <v>414</v>
      </c>
      <c r="B80" s="120"/>
    </row>
    <row r="81" spans="1:2" ht="15.75" x14ac:dyDescent="0.25">
      <c r="A81" s="272" t="s">
        <v>162</v>
      </c>
      <c r="B81" s="120"/>
    </row>
    <row r="82" spans="1:2" ht="15.75" x14ac:dyDescent="0.25">
      <c r="A82" s="272" t="s">
        <v>496</v>
      </c>
      <c r="B82" s="119"/>
    </row>
    <row r="83" spans="1:2" ht="15.75" x14ac:dyDescent="0.25">
      <c r="A83" s="272" t="s">
        <v>174</v>
      </c>
      <c r="B83" s="120"/>
    </row>
    <row r="84" spans="1:2" ht="15.75" x14ac:dyDescent="0.25">
      <c r="A84" s="272" t="s">
        <v>163</v>
      </c>
      <c r="B84" s="119"/>
    </row>
    <row r="85" spans="1:2" ht="15.75" x14ac:dyDescent="0.25">
      <c r="A85" s="272" t="s">
        <v>493</v>
      </c>
      <c r="B85" s="119"/>
    </row>
    <row r="86" spans="1:2" ht="15.75" x14ac:dyDescent="0.25">
      <c r="A86" s="272" t="s">
        <v>541</v>
      </c>
      <c r="B86" s="120"/>
    </row>
    <row r="87" spans="1:2" ht="15.75" x14ac:dyDescent="0.25">
      <c r="A87" s="272" t="s">
        <v>542</v>
      </c>
      <c r="B87" s="119"/>
    </row>
    <row r="88" spans="1:2" ht="15.75" x14ac:dyDescent="0.25">
      <c r="A88" s="272" t="s">
        <v>543</v>
      </c>
      <c r="B88" s="119"/>
    </row>
    <row r="89" spans="1:2" ht="15.75" x14ac:dyDescent="0.25">
      <c r="A89" s="272" t="s">
        <v>544</v>
      </c>
      <c r="B89" s="120"/>
    </row>
    <row r="90" spans="1:2" ht="15.75" x14ac:dyDescent="0.25">
      <c r="A90" s="272" t="s">
        <v>164</v>
      </c>
      <c r="B90" s="119"/>
    </row>
    <row r="91" spans="1:2" ht="15.75" x14ac:dyDescent="0.25">
      <c r="A91" s="272" t="s">
        <v>194</v>
      </c>
      <c r="B91" s="119"/>
    </row>
    <row r="92" spans="1:2" ht="15.75" x14ac:dyDescent="0.25">
      <c r="A92" s="272" t="s">
        <v>195</v>
      </c>
      <c r="B92" s="119"/>
    </row>
    <row r="93" spans="1:2" ht="15.75" x14ac:dyDescent="0.25">
      <c r="A93" s="272" t="s">
        <v>490</v>
      </c>
      <c r="B93" s="120"/>
    </row>
    <row r="94" spans="1:2" ht="15.75" x14ac:dyDescent="0.25">
      <c r="A94" s="272" t="s">
        <v>196</v>
      </c>
      <c r="B94" s="119"/>
    </row>
    <row r="95" spans="1:2" ht="15.75" x14ac:dyDescent="0.25">
      <c r="A95" s="272" t="s">
        <v>492</v>
      </c>
      <c r="B95" s="120"/>
    </row>
    <row r="96" spans="1:2" ht="15.75" x14ac:dyDescent="0.25">
      <c r="A96" s="272" t="s">
        <v>197</v>
      </c>
      <c r="B96" s="120"/>
    </row>
    <row r="97" spans="1:2" ht="15.75" x14ac:dyDescent="0.25">
      <c r="A97" s="272" t="s">
        <v>198</v>
      </c>
      <c r="B97" s="120"/>
    </row>
    <row r="98" spans="1:2" ht="15.75" x14ac:dyDescent="0.25">
      <c r="A98" s="272" t="s">
        <v>199</v>
      </c>
      <c r="B98" s="120"/>
    </row>
    <row r="99" spans="1:2" ht="15.75" x14ac:dyDescent="0.25">
      <c r="A99" s="272" t="s">
        <v>200</v>
      </c>
      <c r="B99" s="120"/>
    </row>
    <row r="100" spans="1:2" ht="15.75" x14ac:dyDescent="0.25">
      <c r="A100" s="272" t="s">
        <v>201</v>
      </c>
      <c r="B100" s="120"/>
    </row>
    <row r="101" spans="1:2" ht="15.75" x14ac:dyDescent="0.25">
      <c r="A101" s="272" t="s">
        <v>202</v>
      </c>
      <c r="B101" s="120"/>
    </row>
    <row r="102" spans="1:2" ht="15.75" x14ac:dyDescent="0.25">
      <c r="A102" s="272" t="s">
        <v>203</v>
      </c>
      <c r="B102" s="120"/>
    </row>
    <row r="103" spans="1:2" ht="15.75" x14ac:dyDescent="0.25">
      <c r="A103" s="272" t="s">
        <v>204</v>
      </c>
      <c r="B103" s="120"/>
    </row>
    <row r="104" spans="1:2" ht="15.75" x14ac:dyDescent="0.25">
      <c r="A104" s="272" t="s">
        <v>480</v>
      </c>
      <c r="B104" s="120"/>
    </row>
    <row r="105" spans="1:2" ht="15.75" x14ac:dyDescent="0.25">
      <c r="A105" s="272" t="s">
        <v>510</v>
      </c>
      <c r="B105" s="120"/>
    </row>
    <row r="106" spans="1:2" ht="15.75" x14ac:dyDescent="0.25">
      <c r="A106" s="272" t="s">
        <v>509</v>
      </c>
      <c r="B106" s="120"/>
    </row>
    <row r="107" spans="1:2" ht="15.75" x14ac:dyDescent="0.25">
      <c r="A107" s="272" t="s">
        <v>511</v>
      </c>
      <c r="B107" s="120"/>
    </row>
    <row r="108" spans="1:2" ht="15.75" x14ac:dyDescent="0.25">
      <c r="A108" s="272" t="s">
        <v>512</v>
      </c>
      <c r="B108" s="120"/>
    </row>
    <row r="109" spans="1:2" ht="15.75" x14ac:dyDescent="0.25">
      <c r="A109" s="272" t="s">
        <v>513</v>
      </c>
      <c r="B109" s="120"/>
    </row>
    <row r="110" spans="1:2" ht="15.75" x14ac:dyDescent="0.25">
      <c r="A110" s="272" t="s">
        <v>488</v>
      </c>
      <c r="B110" s="119"/>
    </row>
    <row r="111" spans="1:2" ht="15.75" x14ac:dyDescent="0.25">
      <c r="A111" s="272" t="s">
        <v>165</v>
      </c>
      <c r="B111" s="120"/>
    </row>
    <row r="112" spans="1:2" ht="15.75" x14ac:dyDescent="0.25">
      <c r="A112" s="272" t="s">
        <v>205</v>
      </c>
      <c r="B112" s="120"/>
    </row>
    <row r="113" spans="1:2" ht="15.75" x14ac:dyDescent="0.25">
      <c r="A113" s="272" t="s">
        <v>409</v>
      </c>
      <c r="B113" s="120"/>
    </row>
    <row r="114" spans="1:2" ht="15.75" x14ac:dyDescent="0.25">
      <c r="A114" s="272" t="s">
        <v>487</v>
      </c>
      <c r="B114" s="120"/>
    </row>
    <row r="115" spans="1:2" ht="15.75" x14ac:dyDescent="0.25">
      <c r="A115" s="272" t="s">
        <v>486</v>
      </c>
      <c r="B115" s="120"/>
    </row>
    <row r="116" spans="1:2" ht="15.75" x14ac:dyDescent="0.25">
      <c r="A116" s="272" t="s">
        <v>504</v>
      </c>
      <c r="B116" s="120"/>
    </row>
    <row r="117" spans="1:2" ht="15.75" x14ac:dyDescent="0.25">
      <c r="A117" s="272" t="s">
        <v>482</v>
      </c>
      <c r="B117" s="120"/>
    </row>
    <row r="118" spans="1:2" ht="15.75" x14ac:dyDescent="0.25">
      <c r="A118" s="272" t="s">
        <v>166</v>
      </c>
      <c r="B118" s="120"/>
    </row>
    <row r="119" spans="1:2" ht="15.75" x14ac:dyDescent="0.25">
      <c r="A119" s="272" t="s">
        <v>483</v>
      </c>
      <c r="B119" s="119"/>
    </row>
    <row r="120" spans="1:2" ht="15.75" x14ac:dyDescent="0.25">
      <c r="A120" s="272" t="s">
        <v>505</v>
      </c>
      <c r="B120" s="120"/>
    </row>
    <row r="121" spans="1:2" ht="15.75" x14ac:dyDescent="0.25">
      <c r="A121" s="272" t="s">
        <v>506</v>
      </c>
      <c r="B121" s="120"/>
    </row>
    <row r="122" spans="1:2" ht="15.75" x14ac:dyDescent="0.25">
      <c r="A122" s="272" t="s">
        <v>507</v>
      </c>
      <c r="B122" s="120"/>
    </row>
    <row r="123" spans="1:2" ht="15.75" x14ac:dyDescent="0.25">
      <c r="A123" s="272" t="s">
        <v>484</v>
      </c>
      <c r="B123" s="120"/>
    </row>
    <row r="124" spans="1:2" ht="15.75" x14ac:dyDescent="0.25">
      <c r="A124" s="272" t="s">
        <v>485</v>
      </c>
      <c r="B124" s="120"/>
    </row>
    <row r="125" spans="1:2" ht="15.75" x14ac:dyDescent="0.25">
      <c r="A125" s="272" t="s">
        <v>402</v>
      </c>
      <c r="B125" s="120"/>
    </row>
    <row r="126" spans="1:2" ht="15.75" x14ac:dyDescent="0.25">
      <c r="A126" s="272" t="s">
        <v>475</v>
      </c>
      <c r="B126" s="120"/>
    </row>
    <row r="127" spans="1:2" ht="15.75" x14ac:dyDescent="0.25">
      <c r="A127" s="272" t="s">
        <v>175</v>
      </c>
      <c r="B127" s="120"/>
    </row>
    <row r="128" spans="1:2" ht="15.75" x14ac:dyDescent="0.25">
      <c r="A128" s="272" t="s">
        <v>167</v>
      </c>
      <c r="B128" s="120"/>
    </row>
    <row r="129" spans="1:2" ht="15.75" x14ac:dyDescent="0.25">
      <c r="A129" s="272" t="s">
        <v>524</v>
      </c>
      <c r="B129" s="119"/>
    </row>
    <row r="130" spans="1:2" ht="15.75" x14ac:dyDescent="0.25">
      <c r="A130" s="272" t="s">
        <v>168</v>
      </c>
      <c r="B130" s="119"/>
    </row>
    <row r="131" spans="1:2" ht="15.75" x14ac:dyDescent="0.25">
      <c r="A131" s="272" t="s">
        <v>169</v>
      </c>
      <c r="B131" s="119"/>
    </row>
    <row r="132" spans="1:2" ht="15.75" x14ac:dyDescent="0.25">
      <c r="A132" s="272" t="s">
        <v>206</v>
      </c>
      <c r="B132" s="120"/>
    </row>
    <row r="133" spans="1:2" ht="15.75" x14ac:dyDescent="0.25">
      <c r="A133" s="272" t="s">
        <v>408</v>
      </c>
      <c r="B133" s="119"/>
    </row>
    <row r="134" spans="1:2" ht="15.75" x14ac:dyDescent="0.25">
      <c r="A134" s="272" t="s">
        <v>469</v>
      </c>
      <c r="B134" s="120"/>
    </row>
    <row r="135" spans="1:2" ht="15.75" x14ac:dyDescent="0.25">
      <c r="A135" s="272" t="s">
        <v>468</v>
      </c>
      <c r="B135" s="120"/>
    </row>
    <row r="136" spans="1:2" ht="15.75" x14ac:dyDescent="0.25">
      <c r="A136" s="272" t="s">
        <v>508</v>
      </c>
      <c r="B136" s="120"/>
    </row>
    <row r="137" spans="1:2" ht="15.75" x14ac:dyDescent="0.25">
      <c r="A137" s="272" t="s">
        <v>429</v>
      </c>
      <c r="B137" s="120"/>
    </row>
    <row r="138" spans="1:2" ht="15.75" x14ac:dyDescent="0.25">
      <c r="A138" s="272" t="s">
        <v>207</v>
      </c>
      <c r="B138" s="120"/>
    </row>
    <row r="139" spans="1:2" ht="15.75" x14ac:dyDescent="0.25">
      <c r="A139" s="272" t="s">
        <v>208</v>
      </c>
      <c r="B139" s="120"/>
    </row>
    <row r="140" spans="1:2" ht="15.75" x14ac:dyDescent="0.25">
      <c r="A140" s="272" t="s">
        <v>209</v>
      </c>
      <c r="B140" s="120"/>
    </row>
    <row r="141" spans="1:2" ht="15.75" x14ac:dyDescent="0.25">
      <c r="A141" s="272" t="s">
        <v>467</v>
      </c>
      <c r="B141" s="120"/>
    </row>
    <row r="142" spans="1:2" ht="15.75" x14ac:dyDescent="0.25">
      <c r="A142" s="272" t="s">
        <v>170</v>
      </c>
      <c r="B142" s="120"/>
    </row>
    <row r="143" spans="1:2" ht="15.75" x14ac:dyDescent="0.25">
      <c r="A143" s="272" t="s">
        <v>476</v>
      </c>
      <c r="B143" s="119"/>
    </row>
    <row r="144" spans="1:2" ht="15.75" x14ac:dyDescent="0.25">
      <c r="A144" s="272"/>
      <c r="B144" s="119"/>
    </row>
    <row r="145" spans="1:4" ht="15.75" x14ac:dyDescent="0.25">
      <c r="A145" s="272"/>
      <c r="B145" s="119"/>
    </row>
    <row r="146" spans="1:4" ht="15.75" x14ac:dyDescent="0.25">
      <c r="A146" s="272"/>
      <c r="B146" s="272"/>
    </row>
    <row r="150" spans="1:4" ht="20.25" x14ac:dyDescent="0.3">
      <c r="B150" s="291"/>
    </row>
    <row r="151" spans="1:4" ht="20.25" x14ac:dyDescent="0.3">
      <c r="A151" s="117" t="s">
        <v>430</v>
      </c>
      <c r="B151" s="129"/>
    </row>
    <row r="152" spans="1:4" ht="15.75" x14ac:dyDescent="0.25">
      <c r="A152" s="272" t="s">
        <v>143</v>
      </c>
      <c r="B152" s="129"/>
    </row>
    <row r="153" spans="1:4" ht="15.75" x14ac:dyDescent="0.25">
      <c r="A153" s="272" t="s">
        <v>146</v>
      </c>
      <c r="B153" s="129"/>
      <c r="D153" s="116"/>
    </row>
    <row r="154" spans="1:4" ht="15.75" x14ac:dyDescent="0.25">
      <c r="A154" s="272" t="s">
        <v>477</v>
      </c>
      <c r="B154" s="129"/>
    </row>
    <row r="155" spans="1:4" ht="15.75" x14ac:dyDescent="0.25">
      <c r="A155" s="272" t="s">
        <v>472</v>
      </c>
      <c r="B155" s="129"/>
    </row>
    <row r="156" spans="1:4" ht="15.75" x14ac:dyDescent="0.25">
      <c r="A156" s="272" t="s">
        <v>155</v>
      </c>
      <c r="B156" s="129"/>
    </row>
    <row r="157" spans="1:4" ht="15.75" x14ac:dyDescent="0.25">
      <c r="A157" s="272" t="s">
        <v>157</v>
      </c>
      <c r="B157" s="129"/>
    </row>
    <row r="158" spans="1:4" ht="15.75" x14ac:dyDescent="0.25">
      <c r="A158" s="272" t="s">
        <v>161</v>
      </c>
      <c r="B158" s="129"/>
    </row>
    <row r="159" spans="1:4" ht="15.75" x14ac:dyDescent="0.25">
      <c r="A159" s="272" t="s">
        <v>168</v>
      </c>
      <c r="B159" s="129"/>
    </row>
    <row r="160" spans="1:4" ht="15.75" x14ac:dyDescent="0.25">
      <c r="A160" s="272" t="s">
        <v>164</v>
      </c>
      <c r="B160" s="129"/>
    </row>
    <row r="161" spans="1:2" ht="15.75" x14ac:dyDescent="0.25">
      <c r="A161" s="272" t="s">
        <v>174</v>
      </c>
      <c r="B161" s="129"/>
    </row>
    <row r="162" spans="1:2" ht="15.75" x14ac:dyDescent="0.25">
      <c r="A162" s="272" t="s">
        <v>481</v>
      </c>
      <c r="B162" s="129"/>
    </row>
    <row r="163" spans="1:2" ht="15.75" x14ac:dyDescent="0.25">
      <c r="A163" s="272" t="s">
        <v>488</v>
      </c>
      <c r="B163" s="129"/>
    </row>
    <row r="164" spans="1:2" ht="15.75" x14ac:dyDescent="0.25">
      <c r="A164" s="272" t="s">
        <v>165</v>
      </c>
      <c r="B164" s="129"/>
    </row>
    <row r="165" spans="1:2" ht="15.75" x14ac:dyDescent="0.25">
      <c r="A165" s="272" t="s">
        <v>166</v>
      </c>
      <c r="B165" s="129"/>
    </row>
    <row r="166" spans="1:2" ht="15.75" x14ac:dyDescent="0.25">
      <c r="A166" s="272" t="s">
        <v>168</v>
      </c>
      <c r="B166" s="129"/>
    </row>
    <row r="167" spans="1:2" ht="15.75" x14ac:dyDescent="0.25">
      <c r="A167" s="272" t="s">
        <v>503</v>
      </c>
      <c r="B167" s="129"/>
    </row>
    <row r="168" spans="1:2" ht="15.75" x14ac:dyDescent="0.25">
      <c r="A168" s="272" t="s">
        <v>489</v>
      </c>
      <c r="B168" s="129"/>
    </row>
    <row r="169" spans="1:2" ht="15.75" x14ac:dyDescent="0.25">
      <c r="A169" s="272" t="s">
        <v>166</v>
      </c>
      <c r="B169" s="129"/>
    </row>
    <row r="170" spans="1:2" ht="15.75" x14ac:dyDescent="0.25">
      <c r="A170" s="272" t="s">
        <v>489</v>
      </c>
      <c r="B170" s="129"/>
    </row>
    <row r="171" spans="1:2" ht="15.75" x14ac:dyDescent="0.25">
      <c r="A171" s="272" t="s">
        <v>169</v>
      </c>
      <c r="B171" s="129"/>
    </row>
    <row r="172" spans="1:2" ht="15.75" x14ac:dyDescent="0.25">
      <c r="A172" s="272"/>
      <c r="B172" s="129"/>
    </row>
    <row r="173" spans="1:2" ht="15.75" x14ac:dyDescent="0.25">
      <c r="A173" s="272"/>
      <c r="B173" s="129"/>
    </row>
    <row r="174" spans="1:2" x14ac:dyDescent="0.25">
      <c r="A174" s="116"/>
      <c r="B174" s="129"/>
    </row>
    <row r="175" spans="1:2" x14ac:dyDescent="0.25">
      <c r="A175" s="116"/>
      <c r="B175" s="129"/>
    </row>
    <row r="176" spans="1:2" x14ac:dyDescent="0.25">
      <c r="A176" s="116"/>
      <c r="B176" s="129"/>
    </row>
    <row r="177" spans="1:2" x14ac:dyDescent="0.25">
      <c r="A177" s="116"/>
      <c r="B177" s="129"/>
    </row>
    <row r="178" spans="1:2" x14ac:dyDescent="0.25">
      <c r="A178" s="116"/>
      <c r="B178" s="129"/>
    </row>
    <row r="179" spans="1:2" x14ac:dyDescent="0.25">
      <c r="A179" s="116"/>
      <c r="B179" s="129"/>
    </row>
    <row r="180" spans="1:2" x14ac:dyDescent="0.25">
      <c r="A180" s="116"/>
      <c r="B180" s="129"/>
    </row>
    <row r="181" spans="1:2" x14ac:dyDescent="0.25">
      <c r="A181" s="116"/>
      <c r="B181" s="129"/>
    </row>
    <row r="182" spans="1:2" x14ac:dyDescent="0.25">
      <c r="A182" s="116"/>
      <c r="B182" s="129"/>
    </row>
    <row r="183" spans="1:2" x14ac:dyDescent="0.25">
      <c r="A183" s="116"/>
      <c r="B183" s="129"/>
    </row>
    <row r="184" spans="1:2" x14ac:dyDescent="0.25">
      <c r="B184" s="129"/>
    </row>
    <row r="185" spans="1:2" x14ac:dyDescent="0.25">
      <c r="B185" s="129"/>
    </row>
    <row r="186" spans="1:2" x14ac:dyDescent="0.25">
      <c r="B186" s="129"/>
    </row>
    <row r="187" spans="1:2" x14ac:dyDescent="0.25">
      <c r="B187" s="129"/>
    </row>
    <row r="188" spans="1:2" x14ac:dyDescent="0.25">
      <c r="B188" s="129"/>
    </row>
    <row r="189" spans="1:2" x14ac:dyDescent="0.25">
      <c r="B189" s="129"/>
    </row>
    <row r="190" spans="1:2" x14ac:dyDescent="0.25">
      <c r="B190" s="129"/>
    </row>
    <row r="191" spans="1:2" x14ac:dyDescent="0.25">
      <c r="B191" s="129"/>
    </row>
  </sheetData>
  <sortState xmlns:xlrd2="http://schemas.microsoft.com/office/spreadsheetml/2017/richdata2" ref="A5:A143">
    <sortCondition ref="A143"/>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2578125" defaultRowHeight="15" x14ac:dyDescent="0.25"/>
  <cols>
    <col min="1" max="1" width="5" style="176" bestFit="1" customWidth="1"/>
    <col min="2" max="2" width="34.7109375" style="84" customWidth="1"/>
    <col min="3" max="3" width="39.28515625" style="84" customWidth="1"/>
    <col min="4" max="4" width="14.28515625" style="84" customWidth="1"/>
    <col min="5" max="5" width="12.5703125" style="84" customWidth="1"/>
    <col min="6" max="6" width="19.28515625" style="84" customWidth="1"/>
    <col min="7" max="7" width="26.28515625" style="84" customWidth="1"/>
    <col min="8" max="8" width="19.28515625" style="84" bestFit="1" customWidth="1"/>
    <col min="9" max="9" width="21" style="84" customWidth="1"/>
    <col min="10" max="10" width="41.7109375" style="84" customWidth="1"/>
    <col min="11" max="11" width="26.7109375" style="84" customWidth="1"/>
    <col min="12" max="12" width="19.28515625" style="84" bestFit="1" customWidth="1"/>
    <col min="13" max="13" width="22.5703125" style="84" customWidth="1"/>
    <col min="14" max="14" width="35.42578125" style="84" customWidth="1"/>
    <col min="15" max="15" width="12.7109375" style="84" customWidth="1"/>
    <col min="16" max="16" width="27.7109375" style="84" customWidth="1"/>
    <col min="17" max="17" width="10.42578125" style="84" customWidth="1"/>
    <col min="18" max="18" width="37.7109375" style="84" customWidth="1"/>
    <col min="19" max="19" width="16.7109375" style="84" customWidth="1"/>
    <col min="20" max="20" width="19.5703125" style="84" customWidth="1"/>
    <col min="21" max="21" width="4.7109375" style="84" customWidth="1"/>
    <col min="22" max="22" width="24" style="84" customWidth="1"/>
    <col min="23" max="23" width="5.7109375" style="84" customWidth="1"/>
    <col min="24" max="16384" width="11.42578125" style="84"/>
  </cols>
  <sheetData>
    <row r="1" spans="2:21" x14ac:dyDescent="0.25">
      <c r="B1" s="30" t="s">
        <v>0</v>
      </c>
    </row>
    <row r="2" spans="2:21" ht="15.75" thickBot="1" x14ac:dyDescent="0.3">
      <c r="B2" s="83" t="s">
        <v>301</v>
      </c>
      <c r="T2" s="85" t="s">
        <v>101</v>
      </c>
    </row>
    <row r="3" spans="2:21" x14ac:dyDescent="0.25">
      <c r="B3" s="83"/>
      <c r="F3" s="436" t="s">
        <v>7</v>
      </c>
      <c r="G3" s="437"/>
      <c r="H3" s="437"/>
      <c r="I3" s="437"/>
      <c r="J3" s="437"/>
      <c r="K3" s="437"/>
      <c r="L3" s="437"/>
      <c r="M3" s="437"/>
      <c r="N3" s="437"/>
      <c r="O3" s="437"/>
      <c r="P3" s="437"/>
      <c r="Q3" s="437"/>
      <c r="R3" s="437"/>
      <c r="S3" s="437"/>
      <c r="T3" s="438"/>
      <c r="U3" s="86"/>
    </row>
    <row r="4" spans="2:21" ht="15" customHeight="1" x14ac:dyDescent="0.25">
      <c r="B4" s="83"/>
      <c r="C4" s="89"/>
      <c r="F4" s="439"/>
      <c r="G4" s="440"/>
      <c r="H4" s="440"/>
      <c r="I4" s="440"/>
      <c r="J4" s="440"/>
      <c r="K4" s="440"/>
      <c r="L4" s="440"/>
      <c r="M4" s="440"/>
      <c r="N4" s="440"/>
      <c r="O4" s="440"/>
      <c r="P4" s="440"/>
      <c r="Q4" s="440"/>
      <c r="R4" s="440"/>
      <c r="S4" s="440"/>
      <c r="T4" s="441"/>
      <c r="U4" s="86"/>
    </row>
    <row r="5" spans="2:21" ht="15" customHeight="1" x14ac:dyDescent="0.25">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25">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25">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25">
      <c r="B8" s="32" t="s">
        <v>334</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3">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25">
      <c r="B10" s="30" t="s">
        <v>232</v>
      </c>
      <c r="C10" s="33">
        <f>VLOOKUP(B10,'Cover Sheet'!$A$5:$B$16,2,FALSE)</f>
        <v>0</v>
      </c>
      <c r="D10" s="57"/>
    </row>
    <row r="11" spans="2:21" ht="15.75" thickBot="1" x14ac:dyDescent="0.3">
      <c r="B11" s="83"/>
    </row>
    <row r="12" spans="2:21" ht="15.75" thickBot="1" x14ac:dyDescent="0.3">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3">
      <c r="B13" s="87" t="s">
        <v>104</v>
      </c>
      <c r="C13" s="87" t="s">
        <v>122</v>
      </c>
      <c r="D13" s="87" t="s">
        <v>105</v>
      </c>
      <c r="E13" s="90" t="s">
        <v>106</v>
      </c>
      <c r="F13" s="101" t="s">
        <v>243</v>
      </c>
      <c r="G13" s="448" t="s">
        <v>107</v>
      </c>
      <c r="H13" s="449"/>
      <c r="I13" s="450"/>
      <c r="J13" s="87" t="s">
        <v>239</v>
      </c>
      <c r="K13" s="448" t="s">
        <v>108</v>
      </c>
      <c r="L13" s="449"/>
      <c r="M13" s="450"/>
      <c r="N13" s="87" t="s">
        <v>240</v>
      </c>
      <c r="O13" s="87" t="s">
        <v>109</v>
      </c>
      <c r="P13" s="87" t="s">
        <v>127</v>
      </c>
      <c r="Q13" s="87" t="s">
        <v>387</v>
      </c>
      <c r="R13" s="87" t="s">
        <v>388</v>
      </c>
      <c r="S13" s="87" t="s">
        <v>362</v>
      </c>
      <c r="T13" s="87" t="s">
        <v>110</v>
      </c>
    </row>
    <row r="14" spans="2:21" x14ac:dyDescent="0.25">
      <c r="G14" s="238" t="s">
        <v>256</v>
      </c>
      <c r="H14" s="238" t="s">
        <v>259</v>
      </c>
      <c r="I14" s="238" t="s">
        <v>141</v>
      </c>
      <c r="J14" s="318"/>
      <c r="K14" s="238" t="s">
        <v>256</v>
      </c>
      <c r="L14" s="238" t="s">
        <v>259</v>
      </c>
      <c r="M14" s="238" t="s">
        <v>141</v>
      </c>
      <c r="P14" s="92"/>
      <c r="Q14" s="92"/>
      <c r="R14" s="92"/>
      <c r="S14" s="92"/>
    </row>
    <row r="15" spans="2:21" x14ac:dyDescent="0.25">
      <c r="B15" s="303"/>
      <c r="C15" s="306"/>
      <c r="D15" s="191"/>
      <c r="E15" s="184"/>
      <c r="F15" s="184"/>
      <c r="G15" s="247"/>
      <c r="H15" s="247"/>
      <c r="I15" s="247"/>
      <c r="J15" s="199"/>
      <c r="K15" s="247"/>
      <c r="L15" s="247"/>
      <c r="M15" s="247"/>
      <c r="N15" s="199"/>
      <c r="O15" s="324"/>
      <c r="P15" s="180"/>
      <c r="Q15" s="247"/>
      <c r="R15" s="199"/>
      <c r="S15" s="198"/>
      <c r="T15" s="180"/>
    </row>
    <row r="16" spans="2:21" x14ac:dyDescent="0.25">
      <c r="B16" s="303"/>
      <c r="C16" s="306"/>
      <c r="D16" s="191"/>
      <c r="E16" s="184"/>
      <c r="F16" s="184"/>
      <c r="G16" s="247"/>
      <c r="H16" s="247"/>
      <c r="I16" s="247"/>
      <c r="J16" s="199"/>
      <c r="K16" s="247"/>
      <c r="L16" s="247"/>
      <c r="M16" s="247"/>
      <c r="N16" s="199"/>
      <c r="O16" s="324"/>
      <c r="P16" s="304"/>
      <c r="Q16" s="247"/>
      <c r="R16" s="199"/>
      <c r="S16" s="198"/>
      <c r="T16" s="304"/>
    </row>
    <row r="17" spans="1:20" x14ac:dyDescent="0.25">
      <c r="B17" s="306"/>
      <c r="C17" s="306"/>
      <c r="D17" s="191"/>
      <c r="E17" s="184"/>
      <c r="F17" s="184"/>
      <c r="G17" s="247"/>
      <c r="H17" s="247"/>
      <c r="I17" s="247"/>
      <c r="J17" s="199"/>
      <c r="K17" s="247"/>
      <c r="L17" s="247"/>
      <c r="M17" s="247"/>
      <c r="N17" s="199"/>
      <c r="O17" s="324"/>
      <c r="P17" s="180"/>
      <c r="Q17" s="247"/>
      <c r="R17" s="199"/>
      <c r="S17" s="198"/>
      <c r="T17" s="180"/>
    </row>
    <row r="18" spans="1:20" x14ac:dyDescent="0.25">
      <c r="B18" s="306"/>
      <c r="C18" s="306"/>
      <c r="D18" s="191"/>
      <c r="E18" s="184"/>
      <c r="F18" s="184"/>
      <c r="G18" s="247"/>
      <c r="H18" s="247"/>
      <c r="I18" s="247"/>
      <c r="J18" s="199"/>
      <c r="K18" s="247"/>
      <c r="L18" s="247"/>
      <c r="M18" s="247"/>
      <c r="N18" s="199"/>
      <c r="O18" s="324"/>
      <c r="P18" s="180"/>
      <c r="Q18" s="247"/>
      <c r="R18" s="199"/>
      <c r="S18" s="198"/>
      <c r="T18" s="180"/>
    </row>
    <row r="19" spans="1:20" x14ac:dyDescent="0.25">
      <c r="B19" s="306"/>
      <c r="C19" s="306"/>
      <c r="D19" s="191"/>
      <c r="E19" s="184"/>
      <c r="F19" s="184"/>
      <c r="G19" s="247"/>
      <c r="H19" s="247"/>
      <c r="I19" s="247"/>
      <c r="J19" s="199"/>
      <c r="K19" s="247"/>
      <c r="L19" s="247"/>
      <c r="M19" s="247"/>
      <c r="N19" s="199"/>
      <c r="O19" s="324"/>
      <c r="P19" s="180"/>
      <c r="Q19" s="247"/>
      <c r="R19" s="199"/>
      <c r="S19" s="198"/>
      <c r="T19" s="323"/>
    </row>
    <row r="20" spans="1:20" x14ac:dyDescent="0.25">
      <c r="B20" s="306"/>
      <c r="C20" s="306"/>
      <c r="D20" s="191"/>
      <c r="E20" s="184"/>
      <c r="F20" s="184"/>
      <c r="G20" s="247"/>
      <c r="H20" s="247"/>
      <c r="I20" s="247"/>
      <c r="J20" s="199"/>
      <c r="K20" s="247"/>
      <c r="L20" s="247"/>
      <c r="M20" s="247"/>
      <c r="N20" s="199"/>
      <c r="O20" s="324"/>
      <c r="P20" s="180"/>
      <c r="Q20" s="247"/>
      <c r="R20" s="199"/>
      <c r="S20" s="198"/>
      <c r="T20" s="180"/>
    </row>
    <row r="21" spans="1:20" x14ac:dyDescent="0.25">
      <c r="B21" s="306"/>
      <c r="C21" s="306"/>
      <c r="D21" s="191"/>
      <c r="E21" s="184"/>
      <c r="F21" s="184"/>
      <c r="G21" s="247"/>
      <c r="H21" s="247"/>
      <c r="I21" s="247"/>
      <c r="J21" s="199"/>
      <c r="K21" s="247"/>
      <c r="L21" s="247"/>
      <c r="M21" s="247"/>
      <c r="N21" s="199"/>
      <c r="O21" s="324"/>
      <c r="P21" s="180"/>
      <c r="Q21" s="247"/>
      <c r="R21" s="199"/>
      <c r="S21" s="198"/>
      <c r="T21" s="180"/>
    </row>
    <row r="22" spans="1:20" x14ac:dyDescent="0.25">
      <c r="B22" s="306"/>
      <c r="C22" s="306"/>
      <c r="D22" s="191"/>
      <c r="E22" s="184"/>
      <c r="F22" s="184"/>
      <c r="G22" s="247"/>
      <c r="H22" s="247"/>
      <c r="I22" s="247"/>
      <c r="J22" s="199"/>
      <c r="K22" s="247"/>
      <c r="L22" s="247"/>
      <c r="M22" s="247"/>
      <c r="N22" s="199"/>
      <c r="O22" s="324"/>
      <c r="P22" s="180"/>
      <c r="Q22" s="247"/>
      <c r="R22" s="199"/>
      <c r="S22" s="198"/>
      <c r="T22" s="180"/>
    </row>
    <row r="23" spans="1:20" x14ac:dyDescent="0.25">
      <c r="B23" s="306"/>
      <c r="C23" s="306"/>
      <c r="D23" s="191"/>
      <c r="E23" s="184"/>
      <c r="F23" s="184"/>
      <c r="G23" s="247"/>
      <c r="H23" s="247"/>
      <c r="I23" s="247"/>
      <c r="J23" s="199"/>
      <c r="K23" s="247"/>
      <c r="L23" s="247"/>
      <c r="M23" s="247"/>
      <c r="N23" s="199"/>
      <c r="O23" s="324"/>
      <c r="P23" s="180"/>
      <c r="Q23" s="247"/>
      <c r="R23" s="199"/>
      <c r="S23" s="198"/>
      <c r="T23" s="180"/>
    </row>
    <row r="24" spans="1:20" x14ac:dyDescent="0.25">
      <c r="B24" s="306"/>
      <c r="C24" s="306"/>
      <c r="D24" s="191"/>
      <c r="E24" s="184"/>
      <c r="F24" s="184"/>
      <c r="G24" s="247"/>
      <c r="H24" s="247"/>
      <c r="I24" s="247"/>
      <c r="J24" s="199"/>
      <c r="K24" s="247"/>
      <c r="L24" s="247"/>
      <c r="M24" s="247"/>
      <c r="N24" s="199"/>
      <c r="O24" s="324"/>
      <c r="P24" s="180"/>
      <c r="Q24" s="247"/>
      <c r="R24" s="199"/>
      <c r="S24" s="198"/>
      <c r="T24" s="180"/>
    </row>
    <row r="25" spans="1:20" x14ac:dyDescent="0.25">
      <c r="B25" s="306"/>
      <c r="C25" s="306"/>
      <c r="D25" s="191"/>
      <c r="E25" s="184"/>
      <c r="F25" s="184"/>
      <c r="G25" s="247"/>
      <c r="H25" s="247"/>
      <c r="I25" s="247"/>
      <c r="J25" s="199"/>
      <c r="K25" s="247"/>
      <c r="L25" s="247"/>
      <c r="M25" s="247"/>
      <c r="N25" s="199"/>
      <c r="O25" s="324"/>
      <c r="P25" s="180"/>
      <c r="Q25" s="247"/>
      <c r="R25" s="199"/>
      <c r="S25" s="198"/>
      <c r="T25" s="180"/>
    </row>
    <row r="26" spans="1:20" ht="15.75" thickBot="1" x14ac:dyDescent="0.3">
      <c r="A26" s="176">
        <v>7000</v>
      </c>
      <c r="B26" s="192" t="s">
        <v>252</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75" thickTop="1" x14ac:dyDescent="0.25"/>
    <row r="28" spans="1:20" x14ac:dyDescent="0.25">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2578125" defaultRowHeight="15" x14ac:dyDescent="0.25"/>
  <cols>
    <col min="1" max="1" width="5" style="172" bestFit="1" customWidth="1"/>
    <col min="2" max="2" width="33.42578125" style="84" customWidth="1"/>
    <col min="3" max="3" width="42.7109375" style="84" customWidth="1"/>
    <col min="4" max="4" width="24.7109375" style="84" customWidth="1"/>
    <col min="5" max="5" width="13.7109375" style="84" customWidth="1"/>
    <col min="6" max="6" width="44" style="84" customWidth="1"/>
    <col min="7" max="7" width="10.28515625" style="84" customWidth="1"/>
    <col min="8" max="8" width="41.7109375" style="84" customWidth="1"/>
    <col min="9" max="9" width="14.7109375" style="84" bestFit="1" customWidth="1"/>
    <col min="10" max="10" width="15.28515625" style="84" bestFit="1" customWidth="1"/>
    <col min="11" max="11" width="19.7109375" style="84" customWidth="1"/>
    <col min="12" max="12" width="15" style="84" customWidth="1"/>
    <col min="13" max="13" width="15.42578125" style="84" customWidth="1"/>
    <col min="14" max="15" width="11.42578125" style="84"/>
    <col min="16" max="16" width="21.42578125" style="84" customWidth="1"/>
    <col min="17" max="18" width="27" style="84" customWidth="1"/>
    <col min="19" max="16384" width="11.42578125" style="84"/>
  </cols>
  <sheetData>
    <row r="1" spans="1:18" x14ac:dyDescent="0.25">
      <c r="B1" s="30" t="s">
        <v>0</v>
      </c>
    </row>
    <row r="2" spans="1:18" ht="15.75" thickBot="1" x14ac:dyDescent="0.3">
      <c r="B2" s="83" t="s">
        <v>307</v>
      </c>
      <c r="C2" s="83"/>
      <c r="D2" s="83"/>
      <c r="E2" s="83"/>
      <c r="I2" s="57"/>
      <c r="J2" s="57"/>
      <c r="P2" s="85" t="s">
        <v>121</v>
      </c>
    </row>
    <row r="3" spans="1:18" ht="15" customHeight="1" x14ac:dyDescent="0.25">
      <c r="B3" s="83"/>
      <c r="C3" s="83"/>
      <c r="D3" s="83"/>
      <c r="E3" s="436" t="s">
        <v>7</v>
      </c>
      <c r="F3" s="437"/>
      <c r="G3" s="437"/>
      <c r="H3" s="437"/>
      <c r="I3" s="437"/>
      <c r="J3" s="437"/>
      <c r="K3" s="437"/>
      <c r="L3" s="437"/>
      <c r="M3" s="437"/>
      <c r="N3" s="437"/>
      <c r="O3" s="437"/>
      <c r="P3" s="438"/>
    </row>
    <row r="4" spans="1:18" ht="15" customHeight="1" x14ac:dyDescent="0.25">
      <c r="B4" s="83"/>
      <c r="C4" s="83"/>
      <c r="D4" s="83"/>
      <c r="E4" s="439"/>
      <c r="F4" s="440"/>
      <c r="G4" s="440"/>
      <c r="H4" s="440"/>
      <c r="I4" s="440"/>
      <c r="J4" s="440"/>
      <c r="K4" s="440"/>
      <c r="L4" s="440"/>
      <c r="M4" s="440"/>
      <c r="N4" s="440"/>
      <c r="O4" s="440"/>
      <c r="P4" s="441"/>
    </row>
    <row r="5" spans="1:18" ht="15" customHeight="1" x14ac:dyDescent="0.25">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25">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25">
      <c r="B7" s="32" t="s">
        <v>94</v>
      </c>
      <c r="C7" s="133">
        <f>VLOOKUP(B7,'Cover Sheet'!$A$5:$B$16,2,FALSE)</f>
        <v>0</v>
      </c>
      <c r="D7" s="96"/>
      <c r="E7" s="439"/>
      <c r="F7" s="440"/>
      <c r="G7" s="440"/>
      <c r="H7" s="440"/>
      <c r="I7" s="440"/>
      <c r="J7" s="440"/>
      <c r="K7" s="440"/>
      <c r="L7" s="440"/>
      <c r="M7" s="440"/>
      <c r="N7" s="440"/>
      <c r="O7" s="440"/>
      <c r="P7" s="441"/>
      <c r="R7" s="86"/>
    </row>
    <row r="8" spans="1:18" ht="15" customHeight="1" x14ac:dyDescent="0.25">
      <c r="B8" s="32" t="s">
        <v>334</v>
      </c>
      <c r="C8" s="95">
        <f>VLOOKUP(B8,'Cover Sheet'!$A$5:$B$16,2,FALSE)</f>
        <v>0</v>
      </c>
      <c r="D8" s="96"/>
      <c r="E8" s="439"/>
      <c r="F8" s="440"/>
      <c r="G8" s="440"/>
      <c r="H8" s="440"/>
      <c r="I8" s="440"/>
      <c r="J8" s="440"/>
      <c r="K8" s="440"/>
      <c r="L8" s="440"/>
      <c r="M8" s="440"/>
      <c r="N8" s="440"/>
      <c r="O8" s="440"/>
      <c r="P8" s="441"/>
      <c r="R8" s="86"/>
    </row>
    <row r="9" spans="1:18" ht="15" customHeight="1" x14ac:dyDescent="0.25">
      <c r="B9" s="32" t="s">
        <v>12</v>
      </c>
      <c r="C9" s="133">
        <f>VLOOKUP(B9,'Cover Sheet'!$A$5:$B$16,2,FALSE)</f>
        <v>0</v>
      </c>
      <c r="D9" s="57"/>
      <c r="E9" s="439"/>
      <c r="F9" s="440"/>
      <c r="G9" s="440"/>
      <c r="H9" s="440"/>
      <c r="I9" s="440"/>
      <c r="J9" s="440"/>
      <c r="K9" s="440"/>
      <c r="L9" s="440"/>
      <c r="M9" s="440"/>
      <c r="N9" s="440"/>
      <c r="O9" s="440"/>
      <c r="P9" s="441"/>
      <c r="R9" s="86"/>
    </row>
    <row r="10" spans="1:18" ht="15" customHeight="1" x14ac:dyDescent="0.25">
      <c r="B10" s="30" t="s">
        <v>232</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3">
      <c r="E11" s="442"/>
      <c r="F11" s="443"/>
      <c r="G11" s="443"/>
      <c r="H11" s="443"/>
      <c r="I11" s="443"/>
      <c r="J11" s="443"/>
      <c r="K11" s="443"/>
      <c r="L11" s="443"/>
      <c r="M11" s="443"/>
      <c r="N11" s="443"/>
      <c r="O11" s="443"/>
      <c r="P11" s="444"/>
      <c r="Q11" s="86"/>
      <c r="R11" s="86"/>
    </row>
    <row r="12" spans="1:18" ht="15.75" thickBot="1" x14ac:dyDescent="0.3"/>
    <row r="13" spans="1:18" s="88" customFormat="1" ht="50.25" customHeight="1" thickBot="1" x14ac:dyDescent="0.3">
      <c r="A13" s="91"/>
      <c r="B13" s="87" t="s">
        <v>237</v>
      </c>
      <c r="C13" s="87" t="s">
        <v>122</v>
      </c>
      <c r="D13" s="87" t="s">
        <v>104</v>
      </c>
      <c r="E13" s="87" t="s">
        <v>277</v>
      </c>
      <c r="F13" s="102" t="s">
        <v>127</v>
      </c>
      <c r="G13" s="102" t="s">
        <v>361</v>
      </c>
      <c r="H13" s="87" t="s">
        <v>388</v>
      </c>
      <c r="I13" s="87" t="s">
        <v>362</v>
      </c>
      <c r="J13" s="87" t="s">
        <v>136</v>
      </c>
      <c r="K13" s="87" t="s">
        <v>278</v>
      </c>
      <c r="L13" s="87" t="s">
        <v>90</v>
      </c>
      <c r="M13" s="90" t="s">
        <v>315</v>
      </c>
      <c r="N13" s="87" t="s">
        <v>271</v>
      </c>
      <c r="O13" s="87" t="s">
        <v>111</v>
      </c>
      <c r="P13" s="87" t="s">
        <v>255</v>
      </c>
      <c r="Q13" s="87" t="s">
        <v>280</v>
      </c>
      <c r="R13" s="87" t="s">
        <v>281</v>
      </c>
    </row>
    <row r="14" spans="1:18" s="228" customFormat="1" x14ac:dyDescent="0.25">
      <c r="A14" s="176"/>
      <c r="B14" s="199"/>
      <c r="C14" s="303"/>
      <c r="D14" s="303"/>
      <c r="E14" s="184"/>
      <c r="F14" s="303"/>
      <c r="G14" s="247"/>
      <c r="H14" s="199"/>
      <c r="I14" s="198"/>
      <c r="J14" s="184"/>
      <c r="K14" s="184"/>
      <c r="L14" s="247"/>
      <c r="M14" s="247"/>
      <c r="N14" s="247"/>
      <c r="O14" s="299"/>
      <c r="P14" s="247"/>
      <c r="Q14" s="184"/>
      <c r="R14" s="184"/>
    </row>
    <row r="15" spans="1:18" s="228" customFormat="1" x14ac:dyDescent="0.25">
      <c r="A15" s="176"/>
      <c r="B15" s="199"/>
      <c r="C15" s="303"/>
      <c r="D15" s="303"/>
      <c r="E15" s="184"/>
      <c r="F15" s="303"/>
      <c r="G15" s="247"/>
      <c r="H15" s="199"/>
      <c r="I15" s="198"/>
      <c r="J15" s="184"/>
      <c r="K15" s="184"/>
      <c r="L15" s="247"/>
      <c r="M15" s="247"/>
      <c r="N15" s="247"/>
      <c r="O15" s="299"/>
      <c r="P15" s="247"/>
      <c r="Q15" s="184"/>
      <c r="R15" s="184"/>
    </row>
    <row r="16" spans="1:18" s="228" customFormat="1" x14ac:dyDescent="0.25">
      <c r="A16" s="176"/>
      <c r="B16" s="199"/>
      <c r="C16" s="303"/>
      <c r="D16" s="303"/>
      <c r="E16" s="184"/>
      <c r="F16" s="303"/>
      <c r="G16" s="247"/>
      <c r="H16" s="199"/>
      <c r="I16" s="198"/>
      <c r="J16" s="184"/>
      <c r="K16" s="303"/>
      <c r="L16" s="247"/>
      <c r="M16" s="247"/>
      <c r="N16" s="247"/>
      <c r="O16" s="299"/>
      <c r="P16" s="247"/>
      <c r="Q16" s="184"/>
      <c r="R16" s="184"/>
    </row>
    <row r="17" spans="1:18" s="228" customFormat="1" x14ac:dyDescent="0.25">
      <c r="A17" s="176"/>
      <c r="B17" s="199"/>
      <c r="C17" s="303"/>
      <c r="D17" s="303"/>
      <c r="E17" s="184"/>
      <c r="F17" s="303"/>
      <c r="G17" s="247"/>
      <c r="H17" s="199"/>
      <c r="I17" s="198"/>
      <c r="J17" s="184"/>
      <c r="K17" s="184"/>
      <c r="L17" s="247"/>
      <c r="M17" s="247"/>
      <c r="N17" s="247"/>
      <c r="O17" s="299"/>
      <c r="P17" s="247"/>
      <c r="Q17" s="184"/>
      <c r="R17" s="184"/>
    </row>
    <row r="18" spans="1:18" s="228" customFormat="1" x14ac:dyDescent="0.25">
      <c r="A18" s="176"/>
      <c r="B18" s="199"/>
      <c r="C18" s="303"/>
      <c r="D18" s="303"/>
      <c r="E18" s="184"/>
      <c r="F18" s="303"/>
      <c r="G18" s="247"/>
      <c r="H18" s="199"/>
      <c r="I18" s="198"/>
      <c r="J18" s="184"/>
      <c r="K18" s="184"/>
      <c r="L18" s="247"/>
      <c r="M18" s="247"/>
      <c r="N18" s="247"/>
      <c r="O18" s="299"/>
      <c r="P18" s="247"/>
      <c r="Q18" s="184"/>
      <c r="R18" s="184"/>
    </row>
    <row r="19" spans="1:18" s="228" customFormat="1" x14ac:dyDescent="0.25">
      <c r="A19" s="176"/>
      <c r="B19" s="199"/>
      <c r="C19" s="303"/>
      <c r="D19" s="303"/>
      <c r="E19" s="184"/>
      <c r="F19" s="303"/>
      <c r="G19" s="247"/>
      <c r="H19" s="199"/>
      <c r="I19" s="198"/>
      <c r="J19" s="184"/>
      <c r="K19" s="184"/>
      <c r="L19" s="247"/>
      <c r="M19" s="247"/>
      <c r="N19" s="247"/>
      <c r="O19" s="299"/>
      <c r="P19" s="247"/>
      <c r="Q19" s="184"/>
      <c r="R19" s="184"/>
    </row>
    <row r="20" spans="1:18" s="228" customFormat="1" x14ac:dyDescent="0.25">
      <c r="A20" s="176"/>
      <c r="B20" s="199"/>
      <c r="C20" s="303"/>
      <c r="D20" s="303"/>
      <c r="E20" s="184"/>
      <c r="F20" s="303"/>
      <c r="G20" s="247"/>
      <c r="H20" s="199"/>
      <c r="I20" s="198"/>
      <c r="J20" s="184"/>
      <c r="K20" s="184"/>
      <c r="L20" s="247"/>
      <c r="M20" s="247"/>
      <c r="N20" s="247"/>
      <c r="O20" s="299"/>
      <c r="P20" s="247"/>
      <c r="Q20" s="184"/>
      <c r="R20" s="184"/>
    </row>
    <row r="21" spans="1:18" s="228" customFormat="1" x14ac:dyDescent="0.25">
      <c r="A21" s="176"/>
      <c r="B21" s="199"/>
      <c r="C21" s="303"/>
      <c r="D21" s="303"/>
      <c r="E21" s="184"/>
      <c r="F21" s="303"/>
      <c r="G21" s="247"/>
      <c r="H21" s="199"/>
      <c r="I21" s="198"/>
      <c r="J21" s="184"/>
      <c r="K21" s="184"/>
      <c r="L21" s="247"/>
      <c r="M21" s="247"/>
      <c r="N21" s="247"/>
      <c r="O21" s="299"/>
      <c r="P21" s="247"/>
      <c r="Q21" s="184"/>
      <c r="R21" s="184"/>
    </row>
    <row r="22" spans="1:18" s="228" customFormat="1" x14ac:dyDescent="0.25">
      <c r="A22" s="176"/>
      <c r="B22" s="199"/>
      <c r="C22" s="303"/>
      <c r="D22" s="303"/>
      <c r="E22" s="184"/>
      <c r="F22" s="303"/>
      <c r="G22" s="247"/>
      <c r="H22" s="199"/>
      <c r="I22" s="198"/>
      <c r="J22" s="184"/>
      <c r="K22" s="184"/>
      <c r="L22" s="247"/>
      <c r="M22" s="247"/>
      <c r="N22" s="247"/>
      <c r="O22" s="299"/>
      <c r="P22" s="247"/>
      <c r="Q22" s="184"/>
      <c r="R22" s="184"/>
    </row>
    <row r="23" spans="1:18" s="228" customFormat="1" x14ac:dyDescent="0.25">
      <c r="A23" s="176"/>
      <c r="B23" s="199"/>
      <c r="C23" s="303"/>
      <c r="D23" s="303"/>
      <c r="E23" s="184"/>
      <c r="F23" s="303"/>
      <c r="G23" s="247"/>
      <c r="H23" s="199"/>
      <c r="I23" s="198"/>
      <c r="J23" s="184"/>
      <c r="K23" s="184"/>
      <c r="L23" s="247"/>
      <c r="M23" s="247"/>
      <c r="N23" s="247"/>
      <c r="O23" s="299"/>
      <c r="P23" s="247"/>
      <c r="Q23" s="184"/>
      <c r="R23" s="184"/>
    </row>
    <row r="24" spans="1:18" s="228" customFormat="1" ht="15.75" thickBot="1" x14ac:dyDescent="0.3">
      <c r="A24" s="176"/>
      <c r="B24" s="199"/>
      <c r="C24" s="303"/>
      <c r="D24" s="303"/>
      <c r="E24" s="184"/>
      <c r="F24" s="303"/>
      <c r="G24" s="247"/>
      <c r="H24" s="199"/>
      <c r="I24" s="198"/>
      <c r="J24" s="184"/>
      <c r="K24" s="184"/>
      <c r="L24" s="247"/>
      <c r="M24" s="247"/>
      <c r="N24" s="247"/>
      <c r="O24" s="299"/>
      <c r="P24" s="247"/>
      <c r="Q24" s="184"/>
      <c r="R24" s="184"/>
    </row>
    <row r="25" spans="1:18" ht="15.75" thickBot="1" x14ac:dyDescent="0.3">
      <c r="A25" s="172">
        <v>8000</v>
      </c>
      <c r="B25" s="83" t="s">
        <v>273</v>
      </c>
      <c r="C25" s="83"/>
      <c r="D25" s="83"/>
      <c r="E25" s="83"/>
      <c r="F25" s="83"/>
      <c r="G25" s="83"/>
      <c r="H25" s="83"/>
      <c r="I25" s="83"/>
      <c r="J25" s="83"/>
      <c r="K25" s="83"/>
      <c r="L25" s="97"/>
      <c r="M25" s="97"/>
      <c r="N25" s="229"/>
      <c r="O25" s="229"/>
      <c r="P25" s="181">
        <f>SUM(P14:P24)</f>
        <v>0</v>
      </c>
    </row>
    <row r="26" spans="1:18" ht="15.75" thickBot="1" x14ac:dyDescent="0.3">
      <c r="B26" s="94" t="s">
        <v>62</v>
      </c>
      <c r="L26" s="98"/>
      <c r="M26" s="98"/>
      <c r="N26" s="229"/>
      <c r="O26" s="229"/>
      <c r="P26" s="181">
        <f>COUNT(P14:P24)</f>
        <v>0</v>
      </c>
    </row>
    <row r="28" spans="1:18" x14ac:dyDescent="0.25">
      <c r="B28" s="178" t="s">
        <v>314</v>
      </c>
      <c r="C28" s="178" t="s">
        <v>366</v>
      </c>
    </row>
    <row r="29" spans="1:18" x14ac:dyDescent="0.25">
      <c r="A29" s="172">
        <v>8100</v>
      </c>
      <c r="B29" s="177" t="s">
        <v>312</v>
      </c>
      <c r="C29" s="298"/>
    </row>
    <row r="30" spans="1:18" x14ac:dyDescent="0.25">
      <c r="A30" s="172">
        <v>8200</v>
      </c>
      <c r="B30" s="177" t="s">
        <v>313</v>
      </c>
      <c r="C30" s="298"/>
    </row>
    <row r="31" spans="1:18" x14ac:dyDescent="0.25">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2578125" defaultRowHeight="15" x14ac:dyDescent="0.25"/>
  <cols>
    <col min="1" max="1" width="5" style="172" bestFit="1" customWidth="1"/>
    <col min="2" max="2" width="36.42578125" style="83" bestFit="1" customWidth="1"/>
    <col min="3" max="3" width="44" style="84" customWidth="1"/>
    <col min="4" max="4" width="33.28515625" style="57" customWidth="1"/>
    <col min="5" max="5" width="3" style="84" customWidth="1"/>
    <col min="6" max="16384" width="11.42578125" style="84"/>
  </cols>
  <sheetData>
    <row r="1" spans="1:4" x14ac:dyDescent="0.25">
      <c r="B1" s="30" t="s">
        <v>0</v>
      </c>
    </row>
    <row r="2" spans="1:4" ht="14.25" customHeight="1" x14ac:dyDescent="0.25">
      <c r="B2" s="83" t="s">
        <v>304</v>
      </c>
      <c r="D2" s="85" t="s">
        <v>128</v>
      </c>
    </row>
    <row r="3" spans="1:4" ht="14.25" customHeight="1" x14ac:dyDescent="0.25">
      <c r="C3" s="454" t="s">
        <v>7</v>
      </c>
      <c r="D3" s="454"/>
    </row>
    <row r="4" spans="1:4" ht="30.75" customHeight="1" x14ac:dyDescent="0.25">
      <c r="C4" s="454"/>
      <c r="D4" s="454"/>
    </row>
    <row r="6" spans="1:4" x14ac:dyDescent="0.25">
      <c r="B6" s="32" t="s">
        <v>400</v>
      </c>
      <c r="C6" s="33">
        <f>VLOOKUP(B6,'Cover Sheet'!$A$5:$B$16,2,FALSE)</f>
        <v>0</v>
      </c>
    </row>
    <row r="7" spans="1:4" x14ac:dyDescent="0.25">
      <c r="B7" s="32" t="s">
        <v>129</v>
      </c>
      <c r="C7" s="33" t="str">
        <f>VLOOKUP(B7,'Cover Sheet'!$A$5:$B$16,2,FALSE)</f>
        <v/>
      </c>
    </row>
    <row r="8" spans="1:4" x14ac:dyDescent="0.25">
      <c r="B8" s="32" t="s">
        <v>10</v>
      </c>
      <c r="C8" s="33">
        <f>VLOOKUP(B8,'Cover Sheet'!$A$5:$B$16,2,FALSE)</f>
        <v>0</v>
      </c>
    </row>
    <row r="9" spans="1:4" x14ac:dyDescent="0.25">
      <c r="B9" s="32" t="s">
        <v>94</v>
      </c>
      <c r="C9" s="131">
        <f>VLOOKUP(B9,'Cover Sheet'!$A$5:$B$16,2,FALSE)</f>
        <v>0</v>
      </c>
    </row>
    <row r="10" spans="1:4" x14ac:dyDescent="0.25">
      <c r="B10" s="32" t="s">
        <v>334</v>
      </c>
      <c r="C10" s="33">
        <f>VLOOKUP(B10,'Cover Sheet'!$A$5:$B$16,2,FALSE)</f>
        <v>0</v>
      </c>
    </row>
    <row r="11" spans="1:4" x14ac:dyDescent="0.25">
      <c r="B11" s="32" t="s">
        <v>12</v>
      </c>
      <c r="C11" s="131">
        <f>VLOOKUP(B11,'Cover Sheet'!$A$5:$B$16,2,FALSE)</f>
        <v>0</v>
      </c>
    </row>
    <row r="12" spans="1:4" x14ac:dyDescent="0.25">
      <c r="B12" s="30" t="s">
        <v>317</v>
      </c>
      <c r="C12" s="33">
        <f>VLOOKUP(B12,'Cover Sheet'!$A$5:$B$17,2,FALSE)</f>
        <v>0</v>
      </c>
    </row>
    <row r="13" spans="1:4" ht="15.75" thickBot="1" x14ac:dyDescent="0.3">
      <c r="C13" s="103"/>
    </row>
    <row r="14" spans="1:4" s="88" customFormat="1" ht="15.75" thickBot="1" x14ac:dyDescent="0.3">
      <c r="A14" s="91"/>
      <c r="B14" s="87" t="s">
        <v>289</v>
      </c>
      <c r="C14" s="87" t="s">
        <v>130</v>
      </c>
      <c r="D14" s="87" t="s">
        <v>381</v>
      </c>
    </row>
    <row r="15" spans="1:4" x14ac:dyDescent="0.25">
      <c r="A15" s="172">
        <v>9001</v>
      </c>
      <c r="B15" s="83" t="s">
        <v>23</v>
      </c>
      <c r="C15" s="247"/>
      <c r="D15" s="247"/>
    </row>
    <row r="16" spans="1:4" x14ac:dyDescent="0.25">
      <c r="A16" s="172">
        <v>9002</v>
      </c>
      <c r="B16" s="83" t="s">
        <v>22</v>
      </c>
      <c r="C16" s="247"/>
      <c r="D16" s="247"/>
    </row>
    <row r="17" spans="1:6" s="57" customFormat="1" x14ac:dyDescent="0.25">
      <c r="A17" s="172">
        <v>9003</v>
      </c>
      <c r="B17" s="83" t="s">
        <v>389</v>
      </c>
      <c r="C17" s="247"/>
      <c r="D17" s="247"/>
      <c r="E17" s="84"/>
      <c r="F17" s="84"/>
    </row>
    <row r="18" spans="1:6" s="57" customFormat="1" x14ac:dyDescent="0.25">
      <c r="A18" s="172">
        <v>9004</v>
      </c>
      <c r="B18" s="83" t="s">
        <v>131</v>
      </c>
      <c r="C18" s="247"/>
      <c r="D18" s="247"/>
      <c r="E18" s="84"/>
      <c r="F18" s="84"/>
    </row>
    <row r="19" spans="1:6" s="57" customFormat="1" x14ac:dyDescent="0.25">
      <c r="A19" s="172">
        <v>9005</v>
      </c>
      <c r="B19" s="83" t="s">
        <v>132</v>
      </c>
      <c r="C19" s="247"/>
      <c r="D19" s="247"/>
      <c r="E19" s="84"/>
      <c r="F19" s="84"/>
    </row>
    <row r="20" spans="1:6" s="57" customFormat="1" x14ac:dyDescent="0.25">
      <c r="A20" s="172">
        <v>9006</v>
      </c>
      <c r="B20" s="83" t="s">
        <v>355</v>
      </c>
      <c r="C20" s="247"/>
      <c r="D20" s="247"/>
      <c r="E20" s="84"/>
      <c r="F20" s="84"/>
    </row>
    <row r="21" spans="1:6" s="57" customFormat="1" x14ac:dyDescent="0.25">
      <c r="A21" s="172">
        <v>9007</v>
      </c>
      <c r="B21" s="83" t="s">
        <v>133</v>
      </c>
      <c r="C21" s="247"/>
      <c r="D21" s="247"/>
      <c r="E21" s="84"/>
      <c r="F21" s="84"/>
    </row>
    <row r="22" spans="1:6" s="57" customFormat="1" x14ac:dyDescent="0.25">
      <c r="A22" s="172">
        <v>9008</v>
      </c>
      <c r="B22" s="83" t="s">
        <v>407</v>
      </c>
      <c r="C22" s="247"/>
      <c r="D22" s="247"/>
      <c r="E22" s="84"/>
      <c r="F22" s="84"/>
    </row>
    <row r="23" spans="1:6" s="57" customFormat="1" x14ac:dyDescent="0.25">
      <c r="A23" s="172">
        <v>9009</v>
      </c>
      <c r="B23" s="83" t="s">
        <v>134</v>
      </c>
      <c r="C23" s="247"/>
      <c r="D23" s="247"/>
      <c r="E23" s="84"/>
      <c r="F23" s="84"/>
    </row>
    <row r="24" spans="1:6" s="57" customFormat="1" x14ac:dyDescent="0.25">
      <c r="A24" s="172">
        <v>9010</v>
      </c>
      <c r="B24" s="83" t="s">
        <v>367</v>
      </c>
      <c r="C24" s="247"/>
      <c r="D24" s="247"/>
      <c r="E24" s="84"/>
      <c r="F24" s="84"/>
    </row>
    <row r="25" spans="1:6" s="57" customFormat="1" ht="15.75" thickBot="1" x14ac:dyDescent="0.3">
      <c r="A25" s="172">
        <v>9011</v>
      </c>
      <c r="B25" s="83" t="s">
        <v>14</v>
      </c>
      <c r="C25" s="93">
        <f>SUM(C15:C24)</f>
        <v>0</v>
      </c>
      <c r="D25" s="93">
        <f>SUM(D15:D24)</f>
        <v>0</v>
      </c>
      <c r="E25" s="84"/>
      <c r="F25" s="84"/>
    </row>
    <row r="26" spans="1:6" s="57" customFormat="1" ht="15.75" thickTop="1" x14ac:dyDescent="0.25">
      <c r="A26" s="172"/>
      <c r="B26" s="83"/>
      <c r="C26" s="84"/>
      <c r="E26" s="84"/>
      <c r="F26" s="84"/>
    </row>
    <row r="27" spans="1:6" s="57" customFormat="1" x14ac:dyDescent="0.25">
      <c r="A27" s="172"/>
      <c r="B27" s="94"/>
      <c r="C27" s="84"/>
      <c r="E27" s="84"/>
      <c r="F27" s="84"/>
    </row>
    <row r="29" spans="1:6" s="57" customFormat="1" x14ac:dyDescent="0.25">
      <c r="A29" s="172"/>
      <c r="B29" s="83"/>
      <c r="C29" s="84"/>
      <c r="E29" s="84"/>
      <c r="F29" s="84"/>
    </row>
    <row r="30" spans="1:6" s="57" customFormat="1" x14ac:dyDescent="0.25">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2578125" defaultRowHeight="15" x14ac:dyDescent="0.25"/>
  <cols>
    <col min="1" max="1" width="6" style="172" bestFit="1" customWidth="1"/>
    <col min="2" max="2" width="39.42578125" style="84" customWidth="1"/>
    <col min="3" max="3" width="42.42578125" style="84" customWidth="1"/>
    <col min="4" max="4" width="31" style="84" customWidth="1"/>
    <col min="5" max="5" width="8.42578125" style="84" customWidth="1"/>
    <col min="6" max="6" width="42.7109375" style="84" customWidth="1"/>
    <col min="7" max="7" width="19.28515625" style="84" customWidth="1"/>
    <col min="8" max="8" width="15.7109375" style="84" customWidth="1"/>
    <col min="9" max="9" width="32.7109375" style="84" customWidth="1"/>
    <col min="10" max="10" width="18.7109375" style="84" customWidth="1"/>
    <col min="11" max="11" width="15" style="84" customWidth="1"/>
    <col min="12" max="14" width="11.42578125" style="84"/>
    <col min="15" max="15" width="17.7109375" style="84" customWidth="1"/>
    <col min="16" max="16" width="33.5703125" style="84" customWidth="1"/>
    <col min="17" max="17" width="3.7109375" style="84" customWidth="1"/>
    <col min="18" max="16384" width="11.42578125" style="84"/>
  </cols>
  <sheetData>
    <row r="1" spans="2:16" x14ac:dyDescent="0.25">
      <c r="B1" s="30" t="s">
        <v>0</v>
      </c>
    </row>
    <row r="2" spans="2:16" ht="15.75" thickBot="1" x14ac:dyDescent="0.3">
      <c r="B2" s="83" t="s">
        <v>305</v>
      </c>
      <c r="P2" s="85" t="s">
        <v>135</v>
      </c>
    </row>
    <row r="3" spans="2:16" ht="15" customHeight="1" x14ac:dyDescent="0.25">
      <c r="B3" s="83"/>
      <c r="E3" s="455" t="s">
        <v>7</v>
      </c>
      <c r="F3" s="456"/>
      <c r="G3" s="456"/>
      <c r="H3" s="456"/>
      <c r="I3" s="456"/>
      <c r="J3" s="456"/>
      <c r="K3" s="456"/>
      <c r="L3" s="456"/>
      <c r="M3" s="456"/>
      <c r="N3" s="456"/>
      <c r="O3" s="456"/>
      <c r="P3" s="457"/>
    </row>
    <row r="4" spans="2:16" ht="15" customHeight="1" x14ac:dyDescent="0.25">
      <c r="B4" s="83"/>
      <c r="E4" s="458"/>
      <c r="F4" s="459"/>
      <c r="G4" s="459"/>
      <c r="H4" s="459"/>
      <c r="I4" s="459"/>
      <c r="J4" s="459"/>
      <c r="K4" s="459"/>
      <c r="L4" s="459"/>
      <c r="M4" s="459"/>
      <c r="N4" s="459"/>
      <c r="O4" s="459"/>
      <c r="P4" s="460"/>
    </row>
    <row r="5" spans="2:16" ht="15" customHeight="1" x14ac:dyDescent="0.25">
      <c r="B5" s="32" t="s">
        <v>400</v>
      </c>
      <c r="C5" s="33">
        <f>VLOOKUP(B5,'Cover Sheet'!$A$5:$B$16,2,FALSE)</f>
        <v>0</v>
      </c>
      <c r="D5" s="57"/>
      <c r="E5" s="458"/>
      <c r="F5" s="459"/>
      <c r="G5" s="459"/>
      <c r="H5" s="459"/>
      <c r="I5" s="459"/>
      <c r="J5" s="459"/>
      <c r="K5" s="459"/>
      <c r="L5" s="459"/>
      <c r="M5" s="459"/>
      <c r="N5" s="459"/>
      <c r="O5" s="459"/>
      <c r="P5" s="460"/>
    </row>
    <row r="6" spans="2:16" ht="15" customHeight="1" x14ac:dyDescent="0.25">
      <c r="B6" s="32" t="s">
        <v>129</v>
      </c>
      <c r="C6" s="33" t="str">
        <f>VLOOKUP(B6,'Cover Sheet'!$A$5:$B$16,2,FALSE)</f>
        <v/>
      </c>
      <c r="D6" s="57"/>
      <c r="E6" s="458"/>
      <c r="F6" s="459"/>
      <c r="G6" s="459"/>
      <c r="H6" s="459"/>
      <c r="I6" s="459"/>
      <c r="J6" s="459"/>
      <c r="K6" s="459"/>
      <c r="L6" s="459"/>
      <c r="M6" s="459"/>
      <c r="N6" s="459"/>
      <c r="O6" s="459"/>
      <c r="P6" s="460"/>
    </row>
    <row r="7" spans="2:16" ht="15" customHeight="1" x14ac:dyDescent="0.25">
      <c r="B7" s="32" t="s">
        <v>10</v>
      </c>
      <c r="C7" s="33">
        <f>VLOOKUP(B7,'Cover Sheet'!$A$5:$B$16,2,FALSE)</f>
        <v>0</v>
      </c>
      <c r="D7" s="57"/>
      <c r="E7" s="458"/>
      <c r="F7" s="459"/>
      <c r="G7" s="459"/>
      <c r="H7" s="459"/>
      <c r="I7" s="459"/>
      <c r="J7" s="459"/>
      <c r="K7" s="459"/>
      <c r="L7" s="459"/>
      <c r="M7" s="459"/>
      <c r="N7" s="459"/>
      <c r="O7" s="459"/>
      <c r="P7" s="460"/>
    </row>
    <row r="8" spans="2:16" ht="15" customHeight="1" x14ac:dyDescent="0.25">
      <c r="B8" s="32" t="s">
        <v>94</v>
      </c>
      <c r="C8" s="131">
        <f>VLOOKUP(B8,'Cover Sheet'!$A$5:$B$16,2,FALSE)</f>
        <v>0</v>
      </c>
      <c r="D8" s="57"/>
      <c r="E8" s="458"/>
      <c r="F8" s="459"/>
      <c r="G8" s="459"/>
      <c r="H8" s="459"/>
      <c r="I8" s="459"/>
      <c r="J8" s="459"/>
      <c r="K8" s="459"/>
      <c r="L8" s="459"/>
      <c r="M8" s="459"/>
      <c r="N8" s="459"/>
      <c r="O8" s="459"/>
      <c r="P8" s="460"/>
    </row>
    <row r="9" spans="2:16" ht="15" customHeight="1" x14ac:dyDescent="0.25">
      <c r="B9" s="32" t="s">
        <v>334</v>
      </c>
      <c r="C9" s="33">
        <f>VLOOKUP(B9,'Cover Sheet'!$A$5:$B$16,2,FALSE)</f>
        <v>0</v>
      </c>
      <c r="D9" s="57"/>
      <c r="E9" s="458"/>
      <c r="F9" s="459"/>
      <c r="G9" s="459"/>
      <c r="H9" s="459"/>
      <c r="I9" s="459"/>
      <c r="J9" s="459"/>
      <c r="K9" s="459"/>
      <c r="L9" s="459"/>
      <c r="M9" s="459"/>
      <c r="N9" s="459"/>
      <c r="O9" s="459"/>
      <c r="P9" s="460"/>
    </row>
    <row r="10" spans="2:16" ht="15" customHeight="1" x14ac:dyDescent="0.25">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3">
      <c r="B11" s="30" t="s">
        <v>232</v>
      </c>
      <c r="C11" s="33">
        <f>VLOOKUP(B11,'Cover Sheet'!$A$5:$B$16,2,FALSE)</f>
        <v>0</v>
      </c>
      <c r="D11" s="57"/>
      <c r="E11" s="461"/>
      <c r="F11" s="462"/>
      <c r="G11" s="462"/>
      <c r="H11" s="462"/>
      <c r="I11" s="462"/>
      <c r="J11" s="462"/>
      <c r="K11" s="462"/>
      <c r="L11" s="462"/>
      <c r="M11" s="462"/>
      <c r="N11" s="462"/>
      <c r="O11" s="462"/>
      <c r="P11" s="463"/>
    </row>
    <row r="12" spans="2:16" ht="15.75" thickBot="1" x14ac:dyDescent="0.3"/>
    <row r="13" spans="2:16" s="91" customFormat="1" ht="44.25" customHeight="1" thickBot="1" x14ac:dyDescent="0.3">
      <c r="B13" s="87" t="s">
        <v>237</v>
      </c>
      <c r="C13" s="87" t="s">
        <v>405</v>
      </c>
      <c r="D13" s="87" t="s">
        <v>127</v>
      </c>
      <c r="E13" s="87" t="s">
        <v>361</v>
      </c>
      <c r="F13" s="87" t="s">
        <v>390</v>
      </c>
      <c r="G13" s="87" t="s">
        <v>136</v>
      </c>
      <c r="H13" s="87" t="s">
        <v>362</v>
      </c>
      <c r="I13" s="87" t="s">
        <v>391</v>
      </c>
      <c r="J13" s="87" t="s">
        <v>292</v>
      </c>
      <c r="K13" s="90" t="s">
        <v>106</v>
      </c>
      <c r="L13" s="87" t="s">
        <v>90</v>
      </c>
      <c r="M13" s="87" t="s">
        <v>271</v>
      </c>
      <c r="N13" s="87" t="s">
        <v>111</v>
      </c>
      <c r="O13" s="87" t="s">
        <v>255</v>
      </c>
      <c r="P13" s="87" t="s">
        <v>293</v>
      </c>
    </row>
    <row r="14" spans="2:16" x14ac:dyDescent="0.25">
      <c r="B14" s="199"/>
      <c r="C14" s="184"/>
      <c r="D14" s="305"/>
      <c r="E14" s="247"/>
      <c r="F14" s="199"/>
      <c r="G14" s="234"/>
      <c r="H14" s="212"/>
      <c r="I14" s="242"/>
      <c r="J14" s="304"/>
      <c r="K14" s="247"/>
      <c r="L14" s="247"/>
      <c r="M14" s="247"/>
      <c r="N14" s="299"/>
      <c r="O14" s="247"/>
      <c r="P14" s="180"/>
    </row>
    <row r="15" spans="2:16" x14ac:dyDescent="0.25">
      <c r="B15" s="199"/>
      <c r="C15" s="184"/>
      <c r="D15" s="305"/>
      <c r="E15" s="247"/>
      <c r="F15" s="199"/>
      <c r="G15" s="234"/>
      <c r="H15" s="212"/>
      <c r="I15" s="242"/>
      <c r="J15" s="304"/>
      <c r="K15" s="247"/>
      <c r="L15" s="247"/>
      <c r="M15" s="247"/>
      <c r="N15" s="299"/>
      <c r="O15" s="247"/>
      <c r="P15" s="180"/>
    </row>
    <row r="16" spans="2:16" x14ac:dyDescent="0.25">
      <c r="B16" s="199"/>
      <c r="C16" s="184"/>
      <c r="D16" s="305"/>
      <c r="E16" s="247"/>
      <c r="F16" s="199"/>
      <c r="G16" s="234"/>
      <c r="H16" s="212"/>
      <c r="I16" s="242"/>
      <c r="J16" s="304"/>
      <c r="K16" s="247"/>
      <c r="L16" s="247"/>
      <c r="M16" s="247"/>
      <c r="N16" s="299"/>
      <c r="O16" s="247"/>
      <c r="P16" s="180"/>
    </row>
    <row r="17" spans="1:16" x14ac:dyDescent="0.25">
      <c r="B17" s="199"/>
      <c r="C17" s="184"/>
      <c r="D17" s="305"/>
      <c r="E17" s="247"/>
      <c r="F17" s="199"/>
      <c r="G17" s="234"/>
      <c r="H17" s="212"/>
      <c r="I17" s="242"/>
      <c r="J17" s="304"/>
      <c r="K17" s="247"/>
      <c r="L17" s="247"/>
      <c r="M17" s="247"/>
      <c r="N17" s="299"/>
      <c r="O17" s="247"/>
      <c r="P17" s="180"/>
    </row>
    <row r="18" spans="1:16" x14ac:dyDescent="0.25">
      <c r="B18" s="199"/>
      <c r="C18" s="184"/>
      <c r="D18" s="305"/>
      <c r="E18" s="247"/>
      <c r="F18" s="199"/>
      <c r="G18" s="234"/>
      <c r="H18" s="212"/>
      <c r="I18" s="242"/>
      <c r="J18" s="304"/>
      <c r="K18" s="247"/>
      <c r="L18" s="247"/>
      <c r="M18" s="247"/>
      <c r="N18" s="299"/>
      <c r="O18" s="247"/>
      <c r="P18" s="180"/>
    </row>
    <row r="19" spans="1:16" x14ac:dyDescent="0.25">
      <c r="B19" s="199"/>
      <c r="C19" s="184"/>
      <c r="D19" s="305"/>
      <c r="E19" s="247"/>
      <c r="F19" s="199"/>
      <c r="G19" s="234"/>
      <c r="H19" s="212"/>
      <c r="I19" s="242"/>
      <c r="J19" s="304"/>
      <c r="K19" s="247"/>
      <c r="L19" s="247"/>
      <c r="M19" s="247"/>
      <c r="N19" s="299"/>
      <c r="O19" s="247"/>
      <c r="P19" s="180"/>
    </row>
    <row r="20" spans="1:16" x14ac:dyDescent="0.25">
      <c r="B20" s="199"/>
      <c r="C20" s="184"/>
      <c r="D20" s="305"/>
      <c r="E20" s="247"/>
      <c r="F20" s="199"/>
      <c r="G20" s="234"/>
      <c r="H20" s="212"/>
      <c r="I20" s="242"/>
      <c r="J20" s="304"/>
      <c r="K20" s="247"/>
      <c r="L20" s="247"/>
      <c r="M20" s="247"/>
      <c r="N20" s="299"/>
      <c r="O20" s="247"/>
      <c r="P20" s="180"/>
    </row>
    <row r="21" spans="1:16" x14ac:dyDescent="0.25">
      <c r="B21" s="199"/>
      <c r="C21" s="184"/>
      <c r="D21" s="305"/>
      <c r="E21" s="247"/>
      <c r="F21" s="199"/>
      <c r="G21" s="234"/>
      <c r="H21" s="212"/>
      <c r="I21" s="242"/>
      <c r="J21" s="304"/>
      <c r="K21" s="247"/>
      <c r="L21" s="247"/>
      <c r="M21" s="247"/>
      <c r="N21" s="299"/>
      <c r="O21" s="247"/>
      <c r="P21" s="180"/>
    </row>
    <row r="22" spans="1:16" x14ac:dyDescent="0.25">
      <c r="B22" s="199"/>
      <c r="C22" s="184"/>
      <c r="D22" s="305"/>
      <c r="E22" s="247"/>
      <c r="F22" s="199"/>
      <c r="G22" s="234"/>
      <c r="H22" s="212"/>
      <c r="I22" s="242"/>
      <c r="J22" s="304"/>
      <c r="K22" s="247"/>
      <c r="L22" s="247"/>
      <c r="M22" s="247"/>
      <c r="N22" s="299"/>
      <c r="O22" s="247"/>
      <c r="P22" s="180"/>
    </row>
    <row r="23" spans="1:16" ht="15.75" thickBot="1" x14ac:dyDescent="0.3">
      <c r="B23" s="199"/>
      <c r="C23" s="184"/>
      <c r="D23" s="305"/>
      <c r="E23" s="247"/>
      <c r="F23" s="199"/>
      <c r="G23" s="234"/>
      <c r="H23" s="212"/>
      <c r="I23" s="242"/>
      <c r="J23" s="304"/>
      <c r="K23" s="247"/>
      <c r="L23" s="247"/>
      <c r="M23" s="247"/>
      <c r="N23" s="299"/>
      <c r="O23" s="247"/>
      <c r="P23" s="180"/>
    </row>
    <row r="24" spans="1:16" ht="15.75" thickBot="1" x14ac:dyDescent="0.3">
      <c r="A24" s="172">
        <v>10000</v>
      </c>
      <c r="B24" s="83" t="s">
        <v>254</v>
      </c>
      <c r="C24" s="83"/>
      <c r="D24" s="83"/>
      <c r="E24" s="83"/>
      <c r="F24" s="83"/>
      <c r="G24" s="83"/>
      <c r="H24" s="83"/>
      <c r="I24" s="83"/>
      <c r="J24" s="83"/>
      <c r="K24" s="104"/>
      <c r="L24" s="104"/>
      <c r="M24" s="104"/>
      <c r="N24" s="104"/>
      <c r="O24" s="183">
        <f>SUM(O14:O23)</f>
        <v>0</v>
      </c>
    </row>
    <row r="26" spans="1:16" x14ac:dyDescent="0.25">
      <c r="B26" s="94" t="s">
        <v>62</v>
      </c>
    </row>
    <row r="29" spans="1:16" x14ac:dyDescent="0.25">
      <c r="C29" s="105"/>
      <c r="D29" s="105"/>
      <c r="E29" s="105"/>
      <c r="F29" s="105"/>
    </row>
    <row r="30" spans="1:16" x14ac:dyDescent="0.25">
      <c r="C30" s="105"/>
      <c r="D30" s="105"/>
      <c r="E30" s="105"/>
      <c r="F30" s="105"/>
    </row>
    <row r="31" spans="1:16" x14ac:dyDescent="0.25">
      <c r="C31" s="105"/>
      <c r="D31" s="105"/>
      <c r="E31" s="105"/>
      <c r="F31" s="105"/>
    </row>
    <row r="32" spans="1:16" x14ac:dyDescent="0.25">
      <c r="C32" s="105"/>
      <c r="D32" s="105"/>
      <c r="E32" s="105"/>
      <c r="F32" s="105"/>
    </row>
    <row r="33" spans="2:6" x14ac:dyDescent="0.25">
      <c r="C33" s="105"/>
      <c r="D33" s="105"/>
      <c r="E33" s="105"/>
      <c r="F33" s="105"/>
    </row>
    <row r="34" spans="2:6" x14ac:dyDescent="0.25">
      <c r="C34" s="105"/>
      <c r="D34" s="105"/>
      <c r="E34" s="105"/>
      <c r="F34" s="105"/>
    </row>
    <row r="35" spans="2:6" x14ac:dyDescent="0.25">
      <c r="C35" s="105"/>
      <c r="D35" s="105"/>
      <c r="E35" s="105"/>
      <c r="F35" s="105"/>
    </row>
    <row r="36" spans="2:6" x14ac:dyDescent="0.25">
      <c r="C36" s="105"/>
      <c r="D36" s="105"/>
      <c r="E36" s="105"/>
      <c r="F36" s="105"/>
    </row>
    <row r="37" spans="2:6" x14ac:dyDescent="0.25">
      <c r="C37" s="105"/>
      <c r="D37" s="105"/>
      <c r="E37" s="105"/>
      <c r="F37" s="105"/>
    </row>
    <row r="38" spans="2:6" x14ac:dyDescent="0.25">
      <c r="C38" s="105"/>
      <c r="D38" s="105"/>
      <c r="E38" s="105"/>
      <c r="F38" s="105"/>
    </row>
    <row r="39" spans="2:6" x14ac:dyDescent="0.25">
      <c r="C39" s="105"/>
      <c r="D39" s="105"/>
      <c r="E39" s="105"/>
      <c r="F39" s="105"/>
    </row>
    <row r="40" spans="2:6" x14ac:dyDescent="0.25">
      <c r="C40" s="105"/>
      <c r="D40" s="105"/>
      <c r="E40" s="105"/>
      <c r="F40" s="105"/>
    </row>
    <row r="41" spans="2:6" x14ac:dyDescent="0.25">
      <c r="C41" s="105"/>
      <c r="D41" s="105"/>
      <c r="E41" s="105"/>
      <c r="F41" s="105"/>
    </row>
    <row r="42" spans="2:6" x14ac:dyDescent="0.25">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28515625" defaultRowHeight="15" x14ac:dyDescent="0.25"/>
  <cols>
    <col min="1" max="1" width="6.5703125" style="172" bestFit="1" customWidth="1"/>
    <col min="2" max="2" width="34.42578125" style="84" customWidth="1"/>
    <col min="3" max="3" width="42.28515625" style="84" customWidth="1"/>
    <col min="4" max="4" width="13.7109375" style="84" customWidth="1"/>
    <col min="5" max="5" width="22.42578125" style="84" customWidth="1"/>
    <col min="6" max="6" width="23.28515625" style="84" customWidth="1"/>
    <col min="7" max="7" width="36.42578125" style="84" customWidth="1"/>
    <col min="8" max="8" width="10.7109375" style="84" customWidth="1"/>
    <col min="9" max="9" width="30.5703125" style="84" customWidth="1"/>
    <col min="10" max="10" width="18" style="84" customWidth="1"/>
    <col min="11" max="11" width="30.5703125" style="84" customWidth="1"/>
    <col min="12" max="12" width="17" style="84" customWidth="1"/>
    <col min="13" max="13" width="13.28515625" style="84" customWidth="1"/>
    <col min="14" max="15" width="21.5703125" style="84" customWidth="1"/>
    <col min="16" max="16" width="12.7109375" style="84" customWidth="1"/>
    <col min="17" max="17" width="27.28515625" style="84" customWidth="1"/>
    <col min="18" max="18" width="3" style="84" customWidth="1"/>
    <col min="19" max="16384" width="9.28515625" style="84"/>
  </cols>
  <sheetData>
    <row r="1" spans="1:17" x14ac:dyDescent="0.25">
      <c r="B1" s="30" t="s">
        <v>0</v>
      </c>
    </row>
    <row r="2" spans="1:17" ht="15.75" thickBot="1" x14ac:dyDescent="0.3">
      <c r="B2" s="83" t="s">
        <v>303</v>
      </c>
      <c r="C2" s="83"/>
      <c r="Q2" s="85" t="s">
        <v>124</v>
      </c>
    </row>
    <row r="3" spans="1:17" x14ac:dyDescent="0.25">
      <c r="B3" s="83"/>
      <c r="C3" s="83"/>
      <c r="G3" s="455" t="s">
        <v>7</v>
      </c>
      <c r="H3" s="456"/>
      <c r="I3" s="456"/>
      <c r="J3" s="456"/>
      <c r="K3" s="456"/>
      <c r="L3" s="456"/>
      <c r="M3" s="456"/>
      <c r="N3" s="456"/>
      <c r="O3" s="456"/>
      <c r="P3" s="456"/>
      <c r="Q3" s="457"/>
    </row>
    <row r="4" spans="1:17" s="99" customFormat="1" ht="15" customHeight="1" x14ac:dyDescent="0.25">
      <c r="A4" s="175"/>
      <c r="B4" s="84"/>
      <c r="C4" s="83"/>
      <c r="D4" s="84"/>
      <c r="E4" s="84"/>
      <c r="F4" s="84"/>
      <c r="G4" s="458"/>
      <c r="H4" s="459"/>
      <c r="I4" s="459"/>
      <c r="J4" s="459"/>
      <c r="K4" s="459"/>
      <c r="L4" s="459"/>
      <c r="M4" s="459"/>
      <c r="N4" s="459"/>
      <c r="O4" s="459"/>
      <c r="P4" s="459"/>
      <c r="Q4" s="460"/>
    </row>
    <row r="5" spans="1:17" ht="15" customHeight="1" x14ac:dyDescent="0.25">
      <c r="B5" s="32" t="s">
        <v>8</v>
      </c>
      <c r="C5" s="33">
        <f>VLOOKUP(B5,'Cover Sheet'!$A$5:$B$16,2,FALSE)</f>
        <v>0</v>
      </c>
      <c r="D5" s="100"/>
      <c r="E5" s="57"/>
      <c r="F5" s="57"/>
      <c r="G5" s="458"/>
      <c r="H5" s="459"/>
      <c r="I5" s="459"/>
      <c r="J5" s="459"/>
      <c r="K5" s="459"/>
      <c r="L5" s="459"/>
      <c r="M5" s="459"/>
      <c r="N5" s="459"/>
      <c r="O5" s="459"/>
      <c r="P5" s="459"/>
      <c r="Q5" s="460"/>
    </row>
    <row r="6" spans="1:17" ht="15" customHeight="1" x14ac:dyDescent="0.25">
      <c r="B6" s="32" t="s">
        <v>10</v>
      </c>
      <c r="C6" s="33">
        <f>VLOOKUP(B6,'Cover Sheet'!$A$5:$B$16,2,FALSE)</f>
        <v>0</v>
      </c>
      <c r="D6" s="100"/>
      <c r="E6" s="57"/>
      <c r="F6" s="57"/>
      <c r="G6" s="458"/>
      <c r="H6" s="459"/>
      <c r="I6" s="459"/>
      <c r="J6" s="459"/>
      <c r="K6" s="459"/>
      <c r="L6" s="459"/>
      <c r="M6" s="459"/>
      <c r="N6" s="459"/>
      <c r="O6" s="459"/>
      <c r="P6" s="459"/>
      <c r="Q6" s="460"/>
    </row>
    <row r="7" spans="1:17" ht="15" customHeight="1" x14ac:dyDescent="0.25">
      <c r="B7" s="32" t="s">
        <v>94</v>
      </c>
      <c r="C7" s="131">
        <f>VLOOKUP(B7,'Cover Sheet'!$A$5:$B$16,2,FALSE)</f>
        <v>0</v>
      </c>
      <c r="D7" s="100"/>
      <c r="E7" s="57"/>
      <c r="F7" s="57"/>
      <c r="G7" s="458"/>
      <c r="H7" s="459"/>
      <c r="I7" s="459"/>
      <c r="J7" s="459"/>
      <c r="K7" s="459"/>
      <c r="L7" s="459"/>
      <c r="M7" s="459"/>
      <c r="N7" s="459"/>
      <c r="O7" s="459"/>
      <c r="P7" s="459"/>
      <c r="Q7" s="460"/>
    </row>
    <row r="8" spans="1:17" ht="15" customHeight="1" x14ac:dyDescent="0.25">
      <c r="B8" s="32" t="s">
        <v>334</v>
      </c>
      <c r="C8" s="33">
        <f>VLOOKUP(B8,'Cover Sheet'!$A$5:$B$16,2,FALSE)</f>
        <v>0</v>
      </c>
      <c r="D8" s="100"/>
      <c r="E8" s="57"/>
      <c r="F8" s="57"/>
      <c r="G8" s="458"/>
      <c r="H8" s="459"/>
      <c r="I8" s="459"/>
      <c r="J8" s="459"/>
      <c r="K8" s="459"/>
      <c r="L8" s="459"/>
      <c r="M8" s="459"/>
      <c r="N8" s="459"/>
      <c r="O8" s="459"/>
      <c r="P8" s="459"/>
      <c r="Q8" s="460"/>
    </row>
    <row r="9" spans="1:17" ht="15" customHeight="1" x14ac:dyDescent="0.25">
      <c r="B9" s="32" t="s">
        <v>12</v>
      </c>
      <c r="C9" s="131">
        <f>VLOOKUP(B9,'Cover Sheet'!$A$5:$B$16,2,FALSE)</f>
        <v>0</v>
      </c>
      <c r="D9" s="100"/>
      <c r="E9" s="57"/>
      <c r="F9" s="57"/>
      <c r="G9" s="458"/>
      <c r="H9" s="459"/>
      <c r="I9" s="459"/>
      <c r="J9" s="459"/>
      <c r="K9" s="459"/>
      <c r="L9" s="459"/>
      <c r="M9" s="459"/>
      <c r="N9" s="459"/>
      <c r="O9" s="459"/>
      <c r="P9" s="459"/>
      <c r="Q9" s="460"/>
    </row>
    <row r="10" spans="1:17" ht="15" customHeight="1" x14ac:dyDescent="0.25">
      <c r="B10" s="30" t="s">
        <v>232</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3">
      <c r="G11" s="461"/>
      <c r="H11" s="462"/>
      <c r="I11" s="462"/>
      <c r="J11" s="462"/>
      <c r="K11" s="462"/>
      <c r="L11" s="462"/>
      <c r="M11" s="462"/>
      <c r="N11" s="462"/>
      <c r="O11" s="462"/>
      <c r="P11" s="462"/>
      <c r="Q11" s="463"/>
    </row>
    <row r="12" spans="1:17" ht="15.75" thickBot="1" x14ac:dyDescent="0.3">
      <c r="B12" s="86"/>
      <c r="C12" s="86"/>
      <c r="D12" s="86"/>
      <c r="E12" s="86"/>
      <c r="F12" s="86"/>
      <c r="G12" s="86"/>
    </row>
    <row r="13" spans="1:17" ht="15.75" thickBot="1" x14ac:dyDescent="0.3">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3">
      <c r="A14" s="175"/>
      <c r="B14" s="102" t="s">
        <v>238</v>
      </c>
      <c r="C14" s="102" t="s">
        <v>127</v>
      </c>
      <c r="D14" s="102" t="s">
        <v>392</v>
      </c>
      <c r="E14" s="102" t="s">
        <v>463</v>
      </c>
      <c r="F14" s="87" t="s">
        <v>362</v>
      </c>
      <c r="G14" s="102" t="s">
        <v>393</v>
      </c>
      <c r="H14" s="90" t="s">
        <v>294</v>
      </c>
      <c r="I14" s="90" t="s">
        <v>282</v>
      </c>
      <c r="J14" s="90" t="s">
        <v>283</v>
      </c>
      <c r="K14" s="90" t="s">
        <v>250</v>
      </c>
      <c r="L14" s="90" t="s">
        <v>90</v>
      </c>
      <c r="M14" s="90" t="s">
        <v>106</v>
      </c>
      <c r="N14" s="90" t="s">
        <v>395</v>
      </c>
      <c r="O14" s="90" t="s">
        <v>394</v>
      </c>
      <c r="P14" s="90" t="s">
        <v>396</v>
      </c>
      <c r="Q14" s="90" t="s">
        <v>356</v>
      </c>
    </row>
    <row r="15" spans="1:17" s="228" customFormat="1" x14ac:dyDescent="0.25">
      <c r="A15" s="176"/>
      <c r="B15" s="199"/>
      <c r="C15" s="185"/>
      <c r="D15" s="247"/>
      <c r="E15" s="283"/>
      <c r="F15" s="198"/>
      <c r="G15" s="185"/>
      <c r="H15" s="247"/>
      <c r="I15" s="199"/>
      <c r="J15" s="186"/>
      <c r="K15" s="199"/>
      <c r="L15" s="247"/>
      <c r="M15" s="247"/>
      <c r="N15" s="247"/>
      <c r="O15" s="247"/>
      <c r="P15" s="247"/>
      <c r="Q15" s="247"/>
    </row>
    <row r="16" spans="1:17" s="228" customFormat="1" x14ac:dyDescent="0.25">
      <c r="A16" s="176"/>
      <c r="B16" s="199"/>
      <c r="C16" s="185"/>
      <c r="D16" s="247"/>
      <c r="E16" s="283"/>
      <c r="F16" s="198"/>
      <c r="G16" s="185"/>
      <c r="H16" s="247"/>
      <c r="I16" s="199"/>
      <c r="J16" s="186"/>
      <c r="K16" s="199"/>
      <c r="L16" s="247"/>
      <c r="M16" s="247"/>
      <c r="N16" s="247"/>
      <c r="O16" s="247"/>
      <c r="P16" s="247"/>
      <c r="Q16" s="247"/>
    </row>
    <row r="17" spans="1:17" s="228" customFormat="1" x14ac:dyDescent="0.25">
      <c r="A17" s="176"/>
      <c r="B17" s="199"/>
      <c r="C17" s="185"/>
      <c r="D17" s="247"/>
      <c r="E17" s="283"/>
      <c r="F17" s="198"/>
      <c r="G17" s="185"/>
      <c r="H17" s="247"/>
      <c r="I17" s="199"/>
      <c r="J17" s="186"/>
      <c r="K17" s="199"/>
      <c r="L17" s="247"/>
      <c r="M17" s="247"/>
      <c r="N17" s="247"/>
      <c r="O17" s="247"/>
      <c r="P17" s="247"/>
      <c r="Q17" s="247"/>
    </row>
    <row r="18" spans="1:17" s="228" customFormat="1" x14ac:dyDescent="0.25">
      <c r="A18" s="176"/>
      <c r="B18" s="199"/>
      <c r="C18" s="185"/>
      <c r="D18" s="247"/>
      <c r="E18" s="283"/>
      <c r="F18" s="198"/>
      <c r="G18" s="185"/>
      <c r="H18" s="247"/>
      <c r="I18" s="199"/>
      <c r="J18" s="186"/>
      <c r="K18" s="199"/>
      <c r="L18" s="247"/>
      <c r="M18" s="247"/>
      <c r="N18" s="247"/>
      <c r="O18" s="247"/>
      <c r="P18" s="247"/>
      <c r="Q18" s="247"/>
    </row>
    <row r="19" spans="1:17" s="228" customFormat="1" x14ac:dyDescent="0.25">
      <c r="A19" s="176"/>
      <c r="B19" s="199"/>
      <c r="C19" s="185"/>
      <c r="D19" s="247"/>
      <c r="E19" s="283"/>
      <c r="F19" s="198"/>
      <c r="G19" s="185"/>
      <c r="H19" s="247"/>
      <c r="I19" s="199"/>
      <c r="J19" s="186"/>
      <c r="K19" s="199"/>
      <c r="L19" s="247"/>
      <c r="M19" s="247"/>
      <c r="N19" s="247"/>
      <c r="O19" s="247"/>
      <c r="P19" s="247"/>
      <c r="Q19" s="247"/>
    </row>
    <row r="20" spans="1:17" s="228" customFormat="1" x14ac:dyDescent="0.25">
      <c r="A20" s="176"/>
      <c r="B20" s="199"/>
      <c r="C20" s="185"/>
      <c r="D20" s="247"/>
      <c r="E20" s="283"/>
      <c r="F20" s="198"/>
      <c r="G20" s="185"/>
      <c r="H20" s="247"/>
      <c r="I20" s="199"/>
      <c r="J20" s="186"/>
      <c r="K20" s="199"/>
      <c r="L20" s="247"/>
      <c r="M20" s="247"/>
      <c r="N20" s="247"/>
      <c r="O20" s="247"/>
      <c r="P20" s="247"/>
      <c r="Q20" s="247"/>
    </row>
    <row r="21" spans="1:17" s="228" customFormat="1" x14ac:dyDescent="0.25">
      <c r="A21" s="176"/>
      <c r="B21" s="199"/>
      <c r="C21" s="185"/>
      <c r="D21" s="247"/>
      <c r="E21" s="283"/>
      <c r="F21" s="198"/>
      <c r="G21" s="185"/>
      <c r="H21" s="247"/>
      <c r="I21" s="199"/>
      <c r="J21" s="186"/>
      <c r="K21" s="199"/>
      <c r="L21" s="247"/>
      <c r="M21" s="247"/>
      <c r="N21" s="247"/>
      <c r="O21" s="247"/>
      <c r="P21" s="247"/>
      <c r="Q21" s="247"/>
    </row>
    <row r="22" spans="1:17" s="228" customFormat="1" x14ac:dyDescent="0.25">
      <c r="A22" s="176"/>
      <c r="B22" s="199"/>
      <c r="C22" s="185"/>
      <c r="D22" s="247"/>
      <c r="E22" s="283"/>
      <c r="F22" s="198"/>
      <c r="G22" s="185"/>
      <c r="H22" s="247"/>
      <c r="I22" s="199"/>
      <c r="J22" s="186"/>
      <c r="K22" s="199"/>
      <c r="L22" s="247"/>
      <c r="M22" s="247"/>
      <c r="N22" s="247"/>
      <c r="O22" s="247"/>
      <c r="P22" s="247"/>
      <c r="Q22" s="247"/>
    </row>
    <row r="23" spans="1:17" s="228" customFormat="1" x14ac:dyDescent="0.25">
      <c r="A23" s="176"/>
      <c r="B23" s="199"/>
      <c r="C23" s="185"/>
      <c r="D23" s="247"/>
      <c r="E23" s="283"/>
      <c r="F23" s="198"/>
      <c r="G23" s="185"/>
      <c r="H23" s="247"/>
      <c r="I23" s="199"/>
      <c r="J23" s="186"/>
      <c r="K23" s="199"/>
      <c r="L23" s="247"/>
      <c r="M23" s="247"/>
      <c r="N23" s="247"/>
      <c r="O23" s="247"/>
      <c r="P23" s="247"/>
      <c r="Q23" s="247"/>
    </row>
    <row r="24" spans="1:17" s="228" customFormat="1" x14ac:dyDescent="0.25">
      <c r="A24" s="176"/>
      <c r="B24" s="199"/>
      <c r="C24" s="185"/>
      <c r="D24" s="247"/>
      <c r="E24" s="283"/>
      <c r="F24" s="198"/>
      <c r="G24" s="185"/>
      <c r="H24" s="247"/>
      <c r="I24" s="199"/>
      <c r="J24" s="186"/>
      <c r="K24" s="199"/>
      <c r="L24" s="247"/>
      <c r="M24" s="247"/>
      <c r="N24" s="247"/>
      <c r="O24" s="247"/>
      <c r="P24" s="247"/>
      <c r="Q24" s="247"/>
    </row>
    <row r="25" spans="1:17" s="228" customFormat="1" x14ac:dyDescent="0.25">
      <c r="A25" s="176"/>
      <c r="B25" s="199"/>
      <c r="C25" s="185"/>
      <c r="D25" s="247"/>
      <c r="E25" s="283"/>
      <c r="F25" s="198"/>
      <c r="G25" s="185"/>
      <c r="H25" s="247"/>
      <c r="I25" s="199"/>
      <c r="J25" s="186"/>
      <c r="K25" s="199"/>
      <c r="L25" s="247"/>
      <c r="M25" s="247"/>
      <c r="N25" s="247"/>
      <c r="O25" s="247"/>
      <c r="P25" s="247"/>
      <c r="Q25" s="247"/>
    </row>
    <row r="26" spans="1:17" ht="15.75" thickBot="1" x14ac:dyDescent="0.3">
      <c r="A26" s="172">
        <v>11000</v>
      </c>
      <c r="B26" s="187" t="s">
        <v>253</v>
      </c>
      <c r="C26" s="99"/>
      <c r="D26" s="99"/>
      <c r="E26" s="99"/>
      <c r="F26" s="99"/>
      <c r="G26" s="99"/>
      <c r="H26" s="188"/>
      <c r="I26" s="188"/>
      <c r="J26" s="188"/>
      <c r="K26" s="188"/>
      <c r="L26" s="188"/>
      <c r="M26" s="188"/>
      <c r="N26" s="188"/>
      <c r="O26" s="189">
        <f>SUM(O15:O25)</f>
        <v>0</v>
      </c>
      <c r="P26" s="190"/>
      <c r="Q26" s="189">
        <f>SUM(Q15:Q25)</f>
        <v>0</v>
      </c>
    </row>
    <row r="27" spans="1:17" ht="15.75" thickTop="1" x14ac:dyDescent="0.25">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election activeCell="A7" sqref="A7"/>
    </sheetView>
  </sheetViews>
  <sheetFormatPr defaultColWidth="56" defaultRowHeight="21" x14ac:dyDescent="0.35"/>
  <cols>
    <col min="1" max="1" width="58.28515625" style="151" customWidth="1"/>
    <col min="2" max="2" width="80.5703125" style="157" customWidth="1"/>
    <col min="3" max="3" width="41" style="151" customWidth="1"/>
    <col min="4" max="5" width="24.7109375" style="151" bestFit="1" customWidth="1"/>
    <col min="6" max="6" width="24" style="151" customWidth="1"/>
    <col min="7" max="7" width="24.7109375" style="151" customWidth="1"/>
    <col min="8" max="16384" width="56" style="151"/>
  </cols>
  <sheetData>
    <row r="1" spans="1:7" x14ac:dyDescent="0.35">
      <c r="A1" s="149" t="s">
        <v>296</v>
      </c>
    </row>
    <row r="2" spans="1:7" x14ac:dyDescent="0.35">
      <c r="A2" s="149" t="s">
        <v>295</v>
      </c>
    </row>
    <row r="5" spans="1:7" x14ac:dyDescent="0.35">
      <c r="A5" s="149" t="s">
        <v>8</v>
      </c>
      <c r="B5" s="150"/>
      <c r="C5" s="32" t="s">
        <v>415</v>
      </c>
      <c r="D5" s="30"/>
      <c r="E5" s="30"/>
      <c r="F5" s="30"/>
      <c r="G5" s="30"/>
    </row>
    <row r="6" spans="1:7" x14ac:dyDescent="0.35">
      <c r="A6" s="149" t="s">
        <v>10</v>
      </c>
      <c r="B6" s="150"/>
      <c r="C6" s="32" t="s">
        <v>415</v>
      </c>
      <c r="D6" s="30"/>
      <c r="E6" s="30"/>
      <c r="F6" s="30"/>
      <c r="G6" s="30"/>
    </row>
    <row r="7" spans="1:7" x14ac:dyDescent="0.35">
      <c r="A7" s="149" t="s">
        <v>94</v>
      </c>
      <c r="B7" s="152"/>
      <c r="C7" s="32" t="s">
        <v>415</v>
      </c>
      <c r="D7" s="32"/>
      <c r="E7" s="30"/>
      <c r="F7" s="32"/>
      <c r="G7" s="32"/>
    </row>
    <row r="8" spans="1:7" x14ac:dyDescent="0.35">
      <c r="A8" s="149" t="s">
        <v>334</v>
      </c>
      <c r="B8" s="153"/>
      <c r="C8" s="32"/>
      <c r="D8" s="30"/>
      <c r="E8" s="32"/>
      <c r="F8" s="30"/>
      <c r="G8" s="30"/>
    </row>
    <row r="9" spans="1:7" x14ac:dyDescent="0.35">
      <c r="A9" s="149" t="s">
        <v>12</v>
      </c>
      <c r="B9" s="167"/>
      <c r="C9" s="32"/>
      <c r="D9" s="30"/>
      <c r="E9" s="30"/>
      <c r="F9" s="30"/>
      <c r="G9" s="30"/>
    </row>
    <row r="10" spans="1:7" ht="42" x14ac:dyDescent="0.35">
      <c r="A10" s="360" t="s">
        <v>530</v>
      </c>
      <c r="B10" s="154"/>
      <c r="C10" s="32"/>
      <c r="D10" s="30"/>
      <c r="E10" s="30"/>
      <c r="F10" s="30"/>
      <c r="G10" s="30"/>
    </row>
    <row r="11" spans="1:7" x14ac:dyDescent="0.35">
      <c r="A11" s="149" t="s">
        <v>531</v>
      </c>
      <c r="B11" s="154"/>
      <c r="C11" s="32"/>
      <c r="D11" s="30"/>
      <c r="E11" s="30"/>
      <c r="F11" s="30"/>
      <c r="G11" s="30"/>
    </row>
    <row r="12" spans="1:7" x14ac:dyDescent="0.35">
      <c r="A12" s="149" t="s">
        <v>248</v>
      </c>
      <c r="B12" s="153"/>
      <c r="C12" s="32" t="s">
        <v>415</v>
      </c>
      <c r="D12" s="30"/>
      <c r="E12" s="30"/>
    </row>
    <row r="13" spans="1:7" x14ac:dyDescent="0.35">
      <c r="A13" s="149" t="s">
        <v>232</v>
      </c>
      <c r="B13" s="168"/>
      <c r="C13" s="30"/>
      <c r="D13" s="30"/>
    </row>
    <row r="14" spans="1:7" x14ac:dyDescent="0.35">
      <c r="A14" s="149" t="s">
        <v>251</v>
      </c>
      <c r="B14" s="155"/>
    </row>
    <row r="15" spans="1:7" x14ac:dyDescent="0.35">
      <c r="A15" s="149" t="s">
        <v>129</v>
      </c>
      <c r="B15" s="153" t="str">
        <f>IF(B6="CIS",B5,"")</f>
        <v/>
      </c>
    </row>
    <row r="16" spans="1:7" x14ac:dyDescent="0.35">
      <c r="A16" s="149" t="s">
        <v>400</v>
      </c>
      <c r="B16" s="153"/>
      <c r="C16" s="83" t="b">
        <f t="shared" ref="C16:C17" si="0">IF($B$6="CIS",IF(B16="",$C$12,""))</f>
        <v>0</v>
      </c>
    </row>
    <row r="17" spans="1:7" x14ac:dyDescent="0.35">
      <c r="A17" s="149" t="s">
        <v>317</v>
      </c>
      <c r="B17" s="153"/>
      <c r="C17" s="83" t="b">
        <f t="shared" si="0"/>
        <v>0</v>
      </c>
    </row>
    <row r="18" spans="1:7" x14ac:dyDescent="0.35">
      <c r="A18" s="149" t="s">
        <v>431</v>
      </c>
      <c r="B18" s="153"/>
      <c r="C18" s="83" t="b">
        <f>IF($B$6="CIS",IF(B18="",$C$12,""))</f>
        <v>0</v>
      </c>
    </row>
    <row r="19" spans="1:7" ht="24.6" customHeight="1" x14ac:dyDescent="0.35">
      <c r="A19" s="366" t="s">
        <v>538</v>
      </c>
      <c r="B19" s="153"/>
      <c r="C19" s="295" t="b">
        <f>IF($B$6="CIS",IF(B19="","Please state name of Trustee",""))</f>
        <v>0</v>
      </c>
    </row>
    <row r="20" spans="1:7" x14ac:dyDescent="0.35">
      <c r="A20" s="290" t="s">
        <v>448</v>
      </c>
      <c r="B20" s="153"/>
      <c r="C20" s="83" t="b">
        <f>IF($B$6="CIS",IF(B20="",$C$12,""))</f>
        <v>0</v>
      </c>
    </row>
    <row r="21" spans="1:7" x14ac:dyDescent="0.35">
      <c r="A21" s="159" t="s">
        <v>265</v>
      </c>
    </row>
    <row r="22" spans="1:7" x14ac:dyDescent="0.35">
      <c r="C22" s="292"/>
    </row>
    <row r="23" spans="1:7" x14ac:dyDescent="0.35">
      <c r="B23" s="156"/>
      <c r="C23" s="32"/>
      <c r="D23" s="32"/>
      <c r="E23" s="32"/>
      <c r="F23" s="32"/>
      <c r="G23" s="32"/>
    </row>
    <row r="24" spans="1:7" x14ac:dyDescent="0.35">
      <c r="A24" s="30"/>
      <c r="B24" s="156"/>
      <c r="C24" s="32"/>
      <c r="D24" s="32"/>
      <c r="E24" s="32"/>
      <c r="F24" s="32"/>
      <c r="G24" s="32"/>
    </row>
    <row r="25" spans="1:7" x14ac:dyDescent="0.35">
      <c r="A25" s="30"/>
      <c r="B25" s="156"/>
      <c r="C25" s="32"/>
      <c r="D25" s="32"/>
      <c r="E25" s="32"/>
      <c r="F25" s="32"/>
      <c r="G25" s="32"/>
    </row>
    <row r="26" spans="1:7" x14ac:dyDescent="0.35">
      <c r="A26" s="30"/>
      <c r="B26" s="156"/>
      <c r="C26" s="32"/>
      <c r="D26" s="32"/>
      <c r="E26" s="32"/>
      <c r="F26" s="32"/>
      <c r="G26" s="32"/>
    </row>
    <row r="27" spans="1:7" x14ac:dyDescent="0.35">
      <c r="A27" s="30"/>
      <c r="B27" s="51"/>
      <c r="C27" s="30"/>
      <c r="D27" s="30"/>
      <c r="E27" s="30"/>
      <c r="F27" s="32"/>
      <c r="G27" s="32"/>
    </row>
    <row r="28" spans="1:7" x14ac:dyDescent="0.35">
      <c r="A28" s="30"/>
      <c r="F28" s="30"/>
      <c r="G28" s="30"/>
    </row>
  </sheetData>
  <sheetProtection algorithmName="SHA-512" hashValue="951X1edlyWZNLJz/yC3QMUis/lDXw5LCJXUhO7+zUQ+YkL9NetiiKUR9fZIGi08JNM8uGJgJdPRlpv/1fMYusw==" saltValue="RljVZzXV5h5j0R45tIk/sQ==" spinCount="100000" sheet="1" formatColumns="0"/>
  <protectedRanges>
    <protectedRange sqref="B5:B13 B16:B20" name="Range1"/>
  </protectedRanges>
  <conditionalFormatting sqref="B5:B13">
    <cfRule type="containsBlanks" dxfId="20" priority="11">
      <formula>LEN(TRIM(B5))=0</formula>
    </cfRule>
  </conditionalFormatting>
  <conditionalFormatting sqref="C16:C20">
    <cfRule type="containsText" dxfId="19"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Validation'!$A$152:$A$171</xm:f>
          </x14:formula1>
          <xm:sqref>B16</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Validation'!$A$5:$A$143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28515625" defaultRowHeight="15" x14ac:dyDescent="0.25"/>
  <cols>
    <col min="1" max="1" width="27.28515625" style="6" customWidth="1"/>
    <col min="2" max="5" width="26.28515625" style="11" customWidth="1"/>
    <col min="6" max="6" width="17.7109375" style="7" customWidth="1"/>
    <col min="7" max="9" width="15.5703125" style="8" customWidth="1"/>
    <col min="10" max="16384" width="9.28515625" style="8"/>
  </cols>
  <sheetData>
    <row r="1" spans="1:5" x14ac:dyDescent="0.25">
      <c r="A1" s="6" t="s">
        <v>233</v>
      </c>
    </row>
    <row r="2" spans="1:5" x14ac:dyDescent="0.25">
      <c r="A2" s="28" t="s">
        <v>235</v>
      </c>
    </row>
    <row r="3" spans="1:5" ht="15.75" thickBot="1" x14ac:dyDescent="0.3"/>
    <row r="4" spans="1:5" x14ac:dyDescent="0.25">
      <c r="A4" s="9" t="s">
        <v>219</v>
      </c>
      <c r="B4" s="12" t="s">
        <v>210</v>
      </c>
      <c r="C4" s="12" t="s">
        <v>211</v>
      </c>
      <c r="D4" s="12" t="s">
        <v>212</v>
      </c>
      <c r="E4" s="13" t="s">
        <v>119</v>
      </c>
    </row>
    <row r="5" spans="1:5" ht="15.75" thickBot="1" x14ac:dyDescent="0.3">
      <c r="A5" s="10"/>
      <c r="B5" s="14">
        <f>'Balance Sheet - MMRF01'!E43</f>
        <v>0</v>
      </c>
      <c r="C5" s="14">
        <f>'Balance Sheet - MMRF01'!E76</f>
        <v>0</v>
      </c>
      <c r="D5" s="14">
        <f>'Balance Sheet - MMRF01'!E86</f>
        <v>0</v>
      </c>
      <c r="E5" s="15">
        <f>B5-(C5+D5)</f>
        <v>0</v>
      </c>
    </row>
    <row r="6" spans="1:5" ht="5.25" customHeight="1" thickBot="1" x14ac:dyDescent="0.3">
      <c r="B6" s="16"/>
      <c r="C6" s="16"/>
      <c r="D6" s="16"/>
      <c r="E6" s="17"/>
    </row>
    <row r="7" spans="1:5" ht="60.75" customHeight="1" x14ac:dyDescent="0.25">
      <c r="A7" s="9" t="s">
        <v>412</v>
      </c>
      <c r="B7" s="338" t="s">
        <v>138</v>
      </c>
      <c r="C7" s="337" t="s">
        <v>214</v>
      </c>
      <c r="D7" s="13" t="s">
        <v>119</v>
      </c>
      <c r="E7" s="16"/>
    </row>
    <row r="8" spans="1:5" ht="15.75" thickBot="1" x14ac:dyDescent="0.3">
      <c r="A8" s="10"/>
      <c r="B8" s="14">
        <f>'Balance Sheet - MMRF01'!E33</f>
        <v>0</v>
      </c>
      <c r="C8" s="14">
        <f>'Securities portfolio - MMRF04'!O102</f>
        <v>0</v>
      </c>
      <c r="D8" s="15">
        <f>B8-C8</f>
        <v>0</v>
      </c>
      <c r="E8" s="16"/>
    </row>
    <row r="9" spans="1:5" ht="5.25" customHeight="1" thickBot="1" x14ac:dyDescent="0.3">
      <c r="B9" s="16"/>
      <c r="C9" s="16"/>
      <c r="D9" s="17"/>
      <c r="E9" s="16"/>
    </row>
    <row r="10" spans="1:5" ht="45" x14ac:dyDescent="0.25">
      <c r="A10" s="9" t="s">
        <v>220</v>
      </c>
      <c r="B10" s="18" t="s">
        <v>138</v>
      </c>
      <c r="C10" s="337" t="s">
        <v>218</v>
      </c>
      <c r="D10" s="13" t="s">
        <v>119</v>
      </c>
      <c r="E10" s="16"/>
    </row>
    <row r="11" spans="1:5" ht="15.75" thickBot="1" x14ac:dyDescent="0.3">
      <c r="A11" s="10"/>
      <c r="B11" s="14">
        <f>'Balance Sheet - MMRF01'!E33</f>
        <v>0</v>
      </c>
      <c r="C11" s="14">
        <f>'CIS Portfolio - MMRF03'!O111</f>
        <v>0</v>
      </c>
      <c r="D11" s="15">
        <f>B11-C11</f>
        <v>0</v>
      </c>
      <c r="E11" s="285" t="s">
        <v>442</v>
      </c>
    </row>
    <row r="12" spans="1:5" ht="5.25" customHeight="1" thickBot="1" x14ac:dyDescent="0.3">
      <c r="B12" s="16"/>
      <c r="C12" s="16"/>
      <c r="D12" s="16"/>
      <c r="E12" s="16"/>
    </row>
    <row r="13" spans="1:5" ht="45" x14ac:dyDescent="0.25">
      <c r="A13" s="9" t="s">
        <v>221</v>
      </c>
      <c r="B13" s="19" t="s">
        <v>137</v>
      </c>
      <c r="C13" s="337" t="s">
        <v>216</v>
      </c>
      <c r="D13" s="13" t="s">
        <v>119</v>
      </c>
      <c r="E13" s="29"/>
    </row>
    <row r="14" spans="1:5" ht="15.75" thickBot="1" x14ac:dyDescent="0.3">
      <c r="A14" s="10"/>
      <c r="B14" s="14">
        <f>'Balance Sheet - MMRF01'!E34</f>
        <v>0</v>
      </c>
      <c r="C14" s="14">
        <f>'Repo portfolio - MMRF05'!P101</f>
        <v>0</v>
      </c>
      <c r="D14" s="15">
        <f>B14-C14</f>
        <v>0</v>
      </c>
      <c r="E14" s="16"/>
    </row>
    <row r="15" spans="1:5" ht="5.25" customHeight="1" thickBot="1" x14ac:dyDescent="0.3">
      <c r="B15" s="16"/>
      <c r="C15" s="16"/>
      <c r="D15" s="16"/>
      <c r="E15" s="16"/>
    </row>
    <row r="16" spans="1:5" ht="30" x14ac:dyDescent="0.25">
      <c r="A16" s="9" t="s">
        <v>221</v>
      </c>
      <c r="B16" s="337" t="s">
        <v>213</v>
      </c>
      <c r="C16" s="12" t="s">
        <v>215</v>
      </c>
      <c r="D16" s="13" t="s">
        <v>119</v>
      </c>
      <c r="E16" s="16"/>
    </row>
    <row r="17" spans="1:5" ht="15.75" thickBot="1" x14ac:dyDescent="0.3">
      <c r="A17" s="10"/>
      <c r="B17" s="14">
        <f>'Balance Sheet - MMRF01'!E61</f>
        <v>0</v>
      </c>
      <c r="C17" s="14">
        <f>'Repo portfolio - MMRF05'!X101</f>
        <v>0</v>
      </c>
      <c r="D17" s="15">
        <f>B17-C17</f>
        <v>0</v>
      </c>
      <c r="E17" s="16"/>
    </row>
    <row r="18" spans="1:5" ht="5.25" customHeight="1" thickBot="1" x14ac:dyDescent="0.3"/>
    <row r="19" spans="1:5" ht="45" x14ac:dyDescent="0.25">
      <c r="A19" s="9" t="s">
        <v>222</v>
      </c>
      <c r="B19" s="20" t="s">
        <v>410</v>
      </c>
      <c r="C19" s="336" t="s">
        <v>217</v>
      </c>
      <c r="D19" s="13" t="s">
        <v>119</v>
      </c>
    </row>
    <row r="20" spans="1:5" ht="15.75" thickBot="1" x14ac:dyDescent="0.3">
      <c r="A20" s="10"/>
      <c r="B20" s="21">
        <f>'Balance Sheet - MMRF01'!E85</f>
        <v>0</v>
      </c>
      <c r="C20" s="21">
        <f>'Inc and Exp - MMRF02'!D50</f>
        <v>0</v>
      </c>
      <c r="D20" s="15">
        <f>B20-C20</f>
        <v>0</v>
      </c>
    </row>
    <row r="21" spans="1:5" ht="5.25" customHeight="1" thickBot="1" x14ac:dyDescent="0.3"/>
    <row r="22" spans="1:5" ht="30" x14ac:dyDescent="0.25">
      <c r="A22" s="9" t="s">
        <v>413</v>
      </c>
      <c r="B22" s="337" t="s">
        <v>213</v>
      </c>
      <c r="C22" s="334" t="s">
        <v>223</v>
      </c>
      <c r="D22" s="13" t="s">
        <v>119</v>
      </c>
    </row>
    <row r="23" spans="1:5" ht="15.75" thickBot="1" x14ac:dyDescent="0.3">
      <c r="A23" s="10"/>
      <c r="B23" s="14">
        <f>'Balance Sheet - MMRF01'!E61</f>
        <v>0</v>
      </c>
      <c r="C23" s="14">
        <f>'Repo Activity Summary - MMRF06'!E26+'Repo Activity Summary - MMRF06'!F26</f>
        <v>0</v>
      </c>
      <c r="D23" s="15">
        <f>B23-C23</f>
        <v>0</v>
      </c>
      <c r="E23" s="285"/>
    </row>
    <row r="24" spans="1:5" ht="5.25" customHeight="1" thickBot="1" x14ac:dyDescent="0.3"/>
    <row r="25" spans="1:5" ht="30" x14ac:dyDescent="0.25">
      <c r="A25" s="9" t="s">
        <v>443</v>
      </c>
      <c r="B25" s="12" t="s">
        <v>502</v>
      </c>
      <c r="C25" s="334" t="s">
        <v>381</v>
      </c>
      <c r="D25" s="13" t="s">
        <v>119</v>
      </c>
    </row>
    <row r="26" spans="1:5" ht="15.75" thickBot="1" x14ac:dyDescent="0.3">
      <c r="A26" s="10"/>
      <c r="B26" s="14">
        <f>'CIS Portfolio - MMRF03'!O120</f>
        <v>0</v>
      </c>
      <c r="C26" s="14">
        <f>'CIS Investors - MMRF09'!D25</f>
        <v>0</v>
      </c>
      <c r="D26" s="15">
        <f>B26-C26</f>
        <v>0</v>
      </c>
      <c r="E26" s="285"/>
    </row>
    <row r="27" spans="1:5" ht="4.9000000000000004" customHeight="1" thickBot="1" x14ac:dyDescent="0.3"/>
    <row r="28" spans="1:5" ht="30" x14ac:dyDescent="0.25">
      <c r="A28" s="9" t="s">
        <v>443</v>
      </c>
      <c r="B28" s="12" t="s">
        <v>306</v>
      </c>
      <c r="C28" s="334" t="s">
        <v>501</v>
      </c>
      <c r="D28" s="335" t="s">
        <v>119</v>
      </c>
    </row>
    <row r="29" spans="1:5" ht="15.75" thickBot="1" x14ac:dyDescent="0.3">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28515625" defaultRowHeight="15" customHeight="1" x14ac:dyDescent="0.25"/>
  <cols>
    <col min="1" max="1" width="5" style="241" bestFit="1" customWidth="1"/>
    <col min="2" max="2" width="49.28515625" customWidth="1"/>
    <col min="3" max="3" width="34.28515625" customWidth="1"/>
    <col min="4" max="4" width="8.42578125" customWidth="1"/>
    <col min="5" max="5" width="20.28515625" style="54" customWidth="1"/>
    <col min="6" max="8" width="20.28515625" customWidth="1"/>
    <col min="9" max="18" width="8.7109375" customWidth="1"/>
    <col min="19" max="21" width="13.28515625" customWidth="1"/>
  </cols>
  <sheetData>
    <row r="1" spans="1:10" x14ac:dyDescent="0.25">
      <c r="B1" s="30" t="s">
        <v>0</v>
      </c>
      <c r="C1" s="3"/>
      <c r="D1" s="3"/>
      <c r="E1" s="5"/>
      <c r="F1" s="3"/>
      <c r="G1" s="3"/>
      <c r="H1" s="31" t="s">
        <v>5</v>
      </c>
      <c r="I1" s="3"/>
      <c r="J1" s="3"/>
    </row>
    <row r="2" spans="1:10" ht="15.75" customHeight="1" x14ac:dyDescent="0.25">
      <c r="B2" s="30" t="s">
        <v>6</v>
      </c>
      <c r="C2" s="3"/>
      <c r="D2" s="3"/>
      <c r="E2" s="5"/>
      <c r="F2" s="3"/>
      <c r="G2" s="3"/>
      <c r="H2" s="3"/>
      <c r="I2" s="3"/>
      <c r="J2" s="3"/>
    </row>
    <row r="3" spans="1:10" ht="15" customHeight="1" x14ac:dyDescent="0.25">
      <c r="B3" s="30"/>
      <c r="C3" s="3"/>
      <c r="D3" s="3"/>
      <c r="E3" s="377" t="s">
        <v>7</v>
      </c>
      <c r="F3" s="378"/>
      <c r="G3" s="378"/>
      <c r="H3" s="379"/>
      <c r="I3" s="3"/>
      <c r="J3" s="3"/>
    </row>
    <row r="4" spans="1:10" ht="15.75" customHeight="1" x14ac:dyDescent="0.25">
      <c r="B4" s="32" t="s">
        <v>8</v>
      </c>
      <c r="C4" s="33">
        <f>VLOOKUP(B4,'Cover Sheet'!$A$5:$B$16,2,FALSE)</f>
        <v>0</v>
      </c>
      <c r="D4" s="34"/>
      <c r="E4" s="380"/>
      <c r="F4" s="381"/>
      <c r="G4" s="381"/>
      <c r="H4" s="382"/>
      <c r="I4" s="3"/>
      <c r="J4" s="3"/>
    </row>
    <row r="5" spans="1:10" ht="15.75" customHeight="1" x14ac:dyDescent="0.25">
      <c r="B5" s="32" t="s">
        <v>10</v>
      </c>
      <c r="C5" s="33">
        <f>VLOOKUP(B5,'Cover Sheet'!$A$5:$B$16,2,FALSE)</f>
        <v>0</v>
      </c>
      <c r="D5" s="34"/>
      <c r="E5" s="380"/>
      <c r="F5" s="381"/>
      <c r="G5" s="381"/>
      <c r="H5" s="382"/>
      <c r="I5" s="3"/>
      <c r="J5" s="3"/>
    </row>
    <row r="6" spans="1:10" ht="15.75" customHeight="1" x14ac:dyDescent="0.25">
      <c r="B6" s="32" t="s">
        <v>94</v>
      </c>
      <c r="C6" s="131">
        <f>VLOOKUP(B6,'Cover Sheet'!$A$5:$B$16,2,FALSE)</f>
        <v>0</v>
      </c>
      <c r="D6" s="34"/>
      <c r="E6" s="380"/>
      <c r="F6" s="381"/>
      <c r="G6" s="381"/>
      <c r="H6" s="382"/>
      <c r="I6" s="3"/>
      <c r="J6" s="3"/>
    </row>
    <row r="7" spans="1:10" ht="15.75" customHeight="1" x14ac:dyDescent="0.25">
      <c r="B7" s="32" t="s">
        <v>334</v>
      </c>
      <c r="C7" s="33">
        <f>VLOOKUP(B7,'Cover Sheet'!$A$5:$B$16,2,FALSE)</f>
        <v>0</v>
      </c>
      <c r="D7" s="34"/>
      <c r="E7" s="380"/>
      <c r="F7" s="381"/>
      <c r="G7" s="381"/>
      <c r="H7" s="382"/>
      <c r="I7" s="3"/>
      <c r="J7" s="3"/>
    </row>
    <row r="8" spans="1:10" ht="15.75" customHeight="1" x14ac:dyDescent="0.25">
      <c r="B8" s="32" t="s">
        <v>12</v>
      </c>
      <c r="C8" s="131">
        <f>VLOOKUP(B8,'Cover Sheet'!$A$5:$B$16,2,FALSE)</f>
        <v>0</v>
      </c>
      <c r="D8" s="34"/>
      <c r="E8" s="383"/>
      <c r="F8" s="384"/>
      <c r="G8" s="384"/>
      <c r="H8" s="385"/>
      <c r="I8" s="3"/>
      <c r="J8" s="3"/>
    </row>
    <row r="9" spans="1:10" ht="15.75" customHeight="1" x14ac:dyDescent="0.25">
      <c r="B9" s="364" t="s">
        <v>530</v>
      </c>
      <c r="C9" s="132">
        <f>VLOOKUP(B9,'Cover Sheet'!$A$5:$B$16,2,FALSE)</f>
        <v>0</v>
      </c>
      <c r="D9" s="34"/>
      <c r="E9" s="35"/>
      <c r="F9" s="36"/>
      <c r="G9" s="36"/>
      <c r="H9" s="36"/>
      <c r="I9" s="3"/>
      <c r="J9" s="3"/>
    </row>
    <row r="10" spans="1:10" ht="15.75" customHeight="1" x14ac:dyDescent="0.25">
      <c r="B10" s="32" t="s">
        <v>531</v>
      </c>
      <c r="C10" s="132">
        <f>VLOOKUP(B10,'Cover Sheet'!$A$5:$B$16,2,FALSE)</f>
        <v>0</v>
      </c>
      <c r="D10" s="34"/>
      <c r="E10" s="35"/>
      <c r="F10" s="36"/>
      <c r="G10" s="36"/>
      <c r="H10" s="36"/>
      <c r="I10" s="3"/>
      <c r="J10" s="3"/>
    </row>
    <row r="11" spans="1:10" ht="15.75" customHeight="1" x14ac:dyDescent="0.25">
      <c r="B11" s="32" t="s">
        <v>248</v>
      </c>
      <c r="C11" s="33">
        <f>VLOOKUP(B11,'Cover Sheet'!$A$5:$B$16,2,FALSE)</f>
        <v>0</v>
      </c>
      <c r="D11" s="34"/>
      <c r="E11" s="35"/>
      <c r="F11" s="36"/>
      <c r="G11" s="36"/>
      <c r="H11" s="36"/>
      <c r="I11" s="3"/>
      <c r="J11" s="3"/>
    </row>
    <row r="12" spans="1:10" ht="15.75" thickBot="1" x14ac:dyDescent="0.3">
      <c r="B12" s="30" t="s">
        <v>232</v>
      </c>
      <c r="C12" s="33">
        <f>VLOOKUP(B12,'Cover Sheet'!$A$5:$B$16,2,FALSE)</f>
        <v>0</v>
      </c>
      <c r="D12" s="34"/>
      <c r="E12" s="5"/>
      <c r="F12" s="3"/>
      <c r="G12" s="3"/>
      <c r="H12" s="3"/>
      <c r="I12" s="3"/>
      <c r="J12" s="3"/>
    </row>
    <row r="13" spans="1:10" ht="15.75" customHeight="1" thickBot="1" x14ac:dyDescent="0.3">
      <c r="B13" s="30"/>
      <c r="C13" s="37"/>
      <c r="D13" s="34"/>
      <c r="E13" s="5"/>
      <c r="F13" s="38"/>
      <c r="G13" s="386" t="s">
        <v>141</v>
      </c>
      <c r="H13" s="387"/>
      <c r="I13" s="3"/>
      <c r="J13" s="3"/>
    </row>
    <row r="14" spans="1:10" ht="15.75" customHeight="1" thickBot="1" x14ac:dyDescent="0.3">
      <c r="B14" s="30"/>
      <c r="C14" s="37"/>
      <c r="D14" s="39" t="s">
        <v>13</v>
      </c>
      <c r="E14" s="40" t="s">
        <v>14</v>
      </c>
      <c r="F14" s="41" t="s">
        <v>15</v>
      </c>
      <c r="G14" s="42" t="s">
        <v>17</v>
      </c>
      <c r="H14" s="43" t="s">
        <v>18</v>
      </c>
      <c r="I14" s="3"/>
      <c r="J14" s="3"/>
    </row>
    <row r="15" spans="1:10" x14ac:dyDescent="0.25">
      <c r="A15" s="241">
        <v>100</v>
      </c>
      <c r="B15" s="30" t="s">
        <v>26</v>
      </c>
      <c r="C15" s="37"/>
      <c r="D15" s="44"/>
      <c r="E15" s="45" t="s">
        <v>15</v>
      </c>
      <c r="I15" s="3"/>
      <c r="J15" s="3"/>
    </row>
    <row r="16" spans="1:10" x14ac:dyDescent="0.25">
      <c r="B16" s="30" t="s">
        <v>27</v>
      </c>
      <c r="C16" s="37"/>
      <c r="D16" s="44"/>
      <c r="E16" s="5"/>
      <c r="F16" s="3"/>
      <c r="G16" s="46"/>
      <c r="H16" s="3"/>
      <c r="I16" s="3"/>
      <c r="J16" s="3"/>
    </row>
    <row r="17" spans="1:10" x14ac:dyDescent="0.25">
      <c r="A17" s="241">
        <v>101</v>
      </c>
      <c r="B17" s="30" t="s">
        <v>29</v>
      </c>
      <c r="C17" s="37"/>
      <c r="D17" s="44"/>
      <c r="E17" s="5"/>
      <c r="F17" s="3"/>
      <c r="G17" s="3"/>
      <c r="H17" s="3"/>
      <c r="I17" s="3"/>
      <c r="J17" s="3"/>
    </row>
    <row r="18" spans="1:10" x14ac:dyDescent="0.25">
      <c r="A18" s="241">
        <v>1011</v>
      </c>
      <c r="B18" s="109" t="s">
        <v>22</v>
      </c>
      <c r="C18" s="37"/>
      <c r="D18" s="44"/>
      <c r="E18" s="246">
        <f>SUM(F18:H18)</f>
        <v>0</v>
      </c>
      <c r="F18" s="247"/>
      <c r="G18" s="247"/>
      <c r="H18" s="247"/>
      <c r="I18" s="3"/>
      <c r="J18" s="3"/>
    </row>
    <row r="19" spans="1:10" x14ac:dyDescent="0.25">
      <c r="A19" s="241">
        <v>1012</v>
      </c>
      <c r="B19" s="109" t="s">
        <v>31</v>
      </c>
      <c r="C19" s="37"/>
      <c r="D19" s="44"/>
      <c r="E19" s="246">
        <f>SUM(F19:H19)</f>
        <v>0</v>
      </c>
      <c r="F19" s="247"/>
      <c r="G19" s="247"/>
      <c r="H19" s="247"/>
      <c r="I19" s="3"/>
      <c r="J19" s="3"/>
    </row>
    <row r="20" spans="1:10" x14ac:dyDescent="0.25">
      <c r="A20" s="241">
        <v>1013</v>
      </c>
      <c r="B20" s="109" t="s">
        <v>339</v>
      </c>
      <c r="C20" s="37"/>
      <c r="D20" s="44"/>
      <c r="E20" s="246">
        <f>SUM(F20:H20)</f>
        <v>0</v>
      </c>
      <c r="F20" s="247"/>
      <c r="G20" s="247"/>
      <c r="H20" s="247"/>
      <c r="I20" s="3"/>
      <c r="J20" s="3"/>
    </row>
    <row r="21" spans="1:10" x14ac:dyDescent="0.25">
      <c r="A21" s="241">
        <v>1014</v>
      </c>
      <c r="B21" s="109" t="s">
        <v>33</v>
      </c>
      <c r="C21" s="37"/>
      <c r="D21" s="44"/>
      <c r="E21" s="246">
        <f>SUM(F21:H21)</f>
        <v>0</v>
      </c>
      <c r="F21" s="247"/>
      <c r="G21" s="247"/>
      <c r="H21" s="247"/>
      <c r="I21" s="3"/>
      <c r="J21" s="3"/>
    </row>
    <row r="22" spans="1:10" x14ac:dyDescent="0.25">
      <c r="A22" s="241">
        <v>1015</v>
      </c>
      <c r="B22" s="109" t="s">
        <v>18</v>
      </c>
      <c r="C22" s="273" t="str">
        <f>IF(E22&lt;&gt;0,"Please enter note below","")</f>
        <v/>
      </c>
      <c r="D22" s="44">
        <v>1</v>
      </c>
      <c r="E22" s="246">
        <f>SUM(F22:H22)</f>
        <v>0</v>
      </c>
      <c r="F22" s="247"/>
      <c r="G22" s="247"/>
      <c r="H22" s="247"/>
      <c r="I22" s="3"/>
      <c r="J22" s="3"/>
    </row>
    <row r="23" spans="1:10" x14ac:dyDescent="0.25">
      <c r="B23" s="30"/>
      <c r="C23" s="37"/>
      <c r="D23" s="44"/>
      <c r="E23" s="248">
        <f>SUM(E18:E22)</f>
        <v>0</v>
      </c>
      <c r="F23" s="248">
        <f t="shared" ref="F23:H23" si="0">SUM(F18:F22)</f>
        <v>0</v>
      </c>
      <c r="G23" s="248">
        <f t="shared" si="0"/>
        <v>0</v>
      </c>
      <c r="H23" s="248">
        <f t="shared" si="0"/>
        <v>0</v>
      </c>
      <c r="I23" s="3"/>
      <c r="J23" s="3"/>
    </row>
    <row r="24" spans="1:10" x14ac:dyDescent="0.25">
      <c r="A24" s="241">
        <v>102</v>
      </c>
      <c r="B24" s="30" t="s">
        <v>142</v>
      </c>
      <c r="C24" s="37"/>
      <c r="D24" s="44"/>
      <c r="E24" s="23"/>
      <c r="F24" s="23"/>
      <c r="G24" s="23"/>
      <c r="H24" s="23"/>
      <c r="I24" s="3"/>
      <c r="J24" s="3"/>
    </row>
    <row r="25" spans="1:10" x14ac:dyDescent="0.25">
      <c r="A25" s="241">
        <v>1021</v>
      </c>
      <c r="B25" s="109" t="s">
        <v>332</v>
      </c>
      <c r="C25" s="37"/>
      <c r="D25" s="44"/>
      <c r="E25" s="246">
        <f>SUM(F25:H25)</f>
        <v>0</v>
      </c>
      <c r="F25" s="247"/>
      <c r="G25" s="247"/>
      <c r="H25" s="247"/>
      <c r="I25" s="3"/>
      <c r="J25" s="3"/>
    </row>
    <row r="26" spans="1:10" x14ac:dyDescent="0.25">
      <c r="A26" s="241">
        <v>1022</v>
      </c>
      <c r="B26" s="109" t="s">
        <v>333</v>
      </c>
      <c r="C26" s="273" t="str">
        <f>IF(E26&lt;&gt;0,"Please enter note below","")</f>
        <v/>
      </c>
      <c r="D26" s="44">
        <v>2</v>
      </c>
      <c r="E26" s="246">
        <f>SUM(F26:H26)</f>
        <v>0</v>
      </c>
      <c r="F26" s="247"/>
      <c r="G26" s="247"/>
      <c r="H26" s="247"/>
      <c r="I26" s="3"/>
      <c r="J26" s="3"/>
    </row>
    <row r="27" spans="1:10" x14ac:dyDescent="0.25">
      <c r="B27" s="30"/>
      <c r="C27" s="37"/>
      <c r="D27" s="44"/>
      <c r="E27" s="249">
        <f>SUM(E25:E26)</f>
        <v>0</v>
      </c>
      <c r="F27" s="249">
        <f t="shared" ref="F27:H27" si="1">SUM(F25:F26)</f>
        <v>0</v>
      </c>
      <c r="G27" s="249">
        <f t="shared" si="1"/>
        <v>0</v>
      </c>
      <c r="H27" s="249">
        <f t="shared" si="1"/>
        <v>0</v>
      </c>
      <c r="I27" s="3"/>
      <c r="J27" s="3"/>
    </row>
    <row r="28" spans="1:10" x14ac:dyDescent="0.25">
      <c r="A28" s="241">
        <v>103</v>
      </c>
      <c r="B28" s="47" t="s">
        <v>42</v>
      </c>
      <c r="C28" s="37"/>
      <c r="D28" s="44"/>
      <c r="E28" s="246">
        <f>SUM(F28:H28)</f>
        <v>0</v>
      </c>
      <c r="F28" s="247"/>
      <c r="G28" s="247"/>
      <c r="H28" s="247"/>
      <c r="I28" s="3"/>
      <c r="J28" s="3"/>
    </row>
    <row r="29" spans="1:10" x14ac:dyDescent="0.25">
      <c r="A29" s="241">
        <v>104</v>
      </c>
      <c r="B29" s="158" t="s">
        <v>384</v>
      </c>
      <c r="C29" s="37"/>
      <c r="D29" s="44"/>
      <c r="E29" s="246">
        <f>SUM(F29:H29)</f>
        <v>0</v>
      </c>
      <c r="F29" s="247"/>
      <c r="G29" s="247"/>
      <c r="H29" s="247"/>
      <c r="I29" s="3"/>
      <c r="J29" s="3"/>
    </row>
    <row r="30" spans="1:10" x14ac:dyDescent="0.25">
      <c r="A30" s="241">
        <v>105</v>
      </c>
      <c r="B30" s="47" t="s">
        <v>44</v>
      </c>
      <c r="C30" s="273" t="str">
        <f>IF(E30&lt;&gt;0,"Please enter note below","")</f>
        <v/>
      </c>
      <c r="D30" s="44">
        <v>3</v>
      </c>
      <c r="E30" s="246">
        <f>SUM(F30:H30)</f>
        <v>0</v>
      </c>
      <c r="F30" s="247"/>
      <c r="G30" s="247"/>
      <c r="H30" s="247"/>
      <c r="I30" s="3"/>
      <c r="J30" s="3"/>
    </row>
    <row r="31" spans="1:10" x14ac:dyDescent="0.25">
      <c r="A31" s="241">
        <v>106</v>
      </c>
      <c r="B31" s="30" t="s">
        <v>45</v>
      </c>
      <c r="C31" s="37"/>
      <c r="D31" s="44"/>
      <c r="E31" s="250">
        <f>+E30+E29+E28+E27+E23</f>
        <v>0</v>
      </c>
      <c r="F31" s="250">
        <f t="shared" ref="F31:H31" si="2">+F30+F29+F28+F27+F23</f>
        <v>0</v>
      </c>
      <c r="G31" s="250">
        <f t="shared" si="2"/>
        <v>0</v>
      </c>
      <c r="H31" s="250">
        <f t="shared" si="2"/>
        <v>0</v>
      </c>
      <c r="I31" s="3"/>
      <c r="J31" s="3"/>
    </row>
    <row r="32" spans="1:10" x14ac:dyDescent="0.25">
      <c r="A32" s="241">
        <v>107</v>
      </c>
      <c r="B32" s="30" t="s">
        <v>385</v>
      </c>
      <c r="C32" s="37"/>
      <c r="D32" s="44"/>
      <c r="E32" s="23"/>
      <c r="F32" s="23"/>
      <c r="G32" s="23"/>
      <c r="H32" s="23"/>
      <c r="I32" s="3"/>
      <c r="J32" s="3"/>
    </row>
    <row r="33" spans="1:10" x14ac:dyDescent="0.25">
      <c r="A33" s="241">
        <v>1071</v>
      </c>
      <c r="B33" s="110" t="s">
        <v>138</v>
      </c>
      <c r="C33" s="37"/>
      <c r="D33" s="44"/>
      <c r="E33" s="246">
        <f>SUM(F33:H33)</f>
        <v>0</v>
      </c>
      <c r="F33" s="247"/>
      <c r="G33" s="247"/>
      <c r="H33" s="247"/>
      <c r="I33" s="3"/>
      <c r="J33" s="3"/>
    </row>
    <row r="34" spans="1:10" x14ac:dyDescent="0.25">
      <c r="A34" s="241">
        <v>1072</v>
      </c>
      <c r="B34" s="111" t="s">
        <v>137</v>
      </c>
      <c r="C34" s="37"/>
      <c r="D34" s="44"/>
      <c r="E34" s="246">
        <f>SUM(F34:H34)</f>
        <v>0</v>
      </c>
      <c r="F34" s="247"/>
      <c r="G34" s="247"/>
      <c r="H34" s="247"/>
      <c r="I34" s="3"/>
      <c r="J34" s="3"/>
    </row>
    <row r="35" spans="1:10" x14ac:dyDescent="0.25">
      <c r="A35" s="241">
        <v>108</v>
      </c>
      <c r="B35" s="30" t="s">
        <v>52</v>
      </c>
      <c r="C35" s="37"/>
      <c r="D35" s="44"/>
      <c r="E35" s="248">
        <f>+E34+E33</f>
        <v>0</v>
      </c>
      <c r="F35" s="248">
        <f t="shared" ref="F35:H35" si="3">+F34+F33</f>
        <v>0</v>
      </c>
      <c r="G35" s="248">
        <f t="shared" si="3"/>
        <v>0</v>
      </c>
      <c r="H35" s="248">
        <f t="shared" si="3"/>
        <v>0</v>
      </c>
      <c r="I35" s="3"/>
      <c r="J35" s="3"/>
    </row>
    <row r="36" spans="1:10" x14ac:dyDescent="0.25">
      <c r="A36" s="241">
        <v>109</v>
      </c>
      <c r="B36" s="30" t="s">
        <v>53</v>
      </c>
      <c r="C36" s="37"/>
      <c r="D36" s="44"/>
      <c r="E36" s="23"/>
      <c r="F36" s="23"/>
      <c r="G36" s="23"/>
      <c r="H36" s="23"/>
      <c r="I36" s="3"/>
      <c r="J36" s="3"/>
    </row>
    <row r="37" spans="1:10" x14ac:dyDescent="0.25">
      <c r="A37" s="241">
        <v>1091</v>
      </c>
      <c r="B37" s="111" t="s">
        <v>54</v>
      </c>
      <c r="C37" s="37"/>
      <c r="D37" s="44"/>
      <c r="E37" s="246">
        <f>SUM(F37:H37)</f>
        <v>0</v>
      </c>
      <c r="F37" s="247"/>
      <c r="G37" s="247"/>
      <c r="H37" s="247"/>
      <c r="I37" s="3"/>
      <c r="J37" s="3"/>
    </row>
    <row r="38" spans="1:10" x14ac:dyDescent="0.25">
      <c r="A38" s="241">
        <v>1092</v>
      </c>
      <c r="B38" s="111" t="s">
        <v>42</v>
      </c>
      <c r="C38" s="37"/>
      <c r="D38" s="44"/>
      <c r="E38" s="246">
        <f>SUM(F38:H38)</f>
        <v>0</v>
      </c>
      <c r="F38" s="247"/>
      <c r="G38" s="247"/>
      <c r="H38" s="247"/>
      <c r="I38" s="3"/>
      <c r="J38" s="3"/>
    </row>
    <row r="39" spans="1:10" x14ac:dyDescent="0.25">
      <c r="A39" s="241">
        <v>1093</v>
      </c>
      <c r="B39" s="110" t="s">
        <v>342</v>
      </c>
      <c r="C39" s="37"/>
      <c r="D39" s="44"/>
      <c r="E39" s="246">
        <f>SUM(F39:H39)</f>
        <v>0</v>
      </c>
      <c r="F39" s="247"/>
      <c r="G39" s="247"/>
      <c r="H39" s="247"/>
      <c r="I39" s="3"/>
      <c r="J39" s="3"/>
    </row>
    <row r="40" spans="1:10" x14ac:dyDescent="0.25">
      <c r="A40" s="241">
        <v>1094</v>
      </c>
      <c r="B40" s="110" t="s">
        <v>340</v>
      </c>
      <c r="C40" s="37"/>
      <c r="D40" s="44"/>
      <c r="E40" s="246">
        <f>SUM(F40:H40)</f>
        <v>0</v>
      </c>
      <c r="F40" s="247"/>
      <c r="G40" s="247"/>
      <c r="H40" s="247"/>
      <c r="I40" s="3"/>
      <c r="J40" s="3"/>
    </row>
    <row r="41" spans="1:10" x14ac:dyDescent="0.25">
      <c r="A41" s="241">
        <v>1095</v>
      </c>
      <c r="B41" s="110" t="s">
        <v>341</v>
      </c>
      <c r="C41" s="273" t="str">
        <f>IF(E41&lt;&gt;0,"Please enter note below","")</f>
        <v/>
      </c>
      <c r="D41" s="44">
        <v>4</v>
      </c>
      <c r="E41" s="246">
        <f>SUM(F41:H41)</f>
        <v>0</v>
      </c>
      <c r="F41" s="247"/>
      <c r="G41" s="247"/>
      <c r="H41" s="247"/>
      <c r="I41" s="3"/>
      <c r="J41" s="3"/>
    </row>
    <row r="42" spans="1:10" x14ac:dyDescent="0.25">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3">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25">
      <c r="B44" s="30"/>
      <c r="C44" s="37"/>
      <c r="D44" s="44"/>
      <c r="E44" s="23"/>
      <c r="F44" s="23"/>
      <c r="G44" s="23"/>
      <c r="H44" s="23"/>
      <c r="I44" s="3"/>
      <c r="J44" s="3"/>
    </row>
    <row r="45" spans="1:10" x14ac:dyDescent="0.25">
      <c r="A45" s="241">
        <v>120</v>
      </c>
      <c r="B45" s="30" t="s">
        <v>64</v>
      </c>
      <c r="C45" s="37"/>
      <c r="D45" s="44"/>
      <c r="E45" s="23"/>
      <c r="F45" s="23"/>
      <c r="G45" s="48"/>
      <c r="H45" s="23"/>
      <c r="I45" s="3"/>
      <c r="J45" s="3"/>
    </row>
    <row r="46" spans="1:10" x14ac:dyDescent="0.25">
      <c r="B46" s="30" t="s">
        <v>66</v>
      </c>
      <c r="C46" s="37"/>
      <c r="D46" s="44"/>
      <c r="E46" s="23"/>
      <c r="F46" s="23"/>
      <c r="G46" s="23"/>
      <c r="H46" s="23"/>
      <c r="I46" s="3"/>
      <c r="J46" s="3"/>
    </row>
    <row r="47" spans="1:10" x14ac:dyDescent="0.25">
      <c r="A47" s="241">
        <v>121</v>
      </c>
      <c r="B47" s="30" t="s">
        <v>67</v>
      </c>
      <c r="C47" s="37"/>
      <c r="D47" s="44"/>
      <c r="E47" s="23"/>
      <c r="F47" s="23"/>
      <c r="G47" s="23"/>
      <c r="H47" s="23"/>
      <c r="I47" s="3"/>
      <c r="J47" s="3"/>
    </row>
    <row r="48" spans="1:10" x14ac:dyDescent="0.25">
      <c r="A48" s="241">
        <v>1211</v>
      </c>
      <c r="B48" s="109" t="s">
        <v>22</v>
      </c>
      <c r="C48" s="37"/>
      <c r="D48" s="44"/>
      <c r="E48" s="246">
        <f>SUM(F48:H48)</f>
        <v>0</v>
      </c>
      <c r="F48" s="247"/>
      <c r="G48" s="247"/>
      <c r="H48" s="247"/>
      <c r="I48" s="3"/>
      <c r="J48" s="3"/>
    </row>
    <row r="49" spans="1:10" x14ac:dyDescent="0.25">
      <c r="A49" s="241">
        <v>1212</v>
      </c>
      <c r="B49" s="109" t="s">
        <v>32</v>
      </c>
      <c r="C49" s="37"/>
      <c r="D49" s="44"/>
      <c r="E49" s="246">
        <f>SUM(F49:H49)</f>
        <v>0</v>
      </c>
      <c r="F49" s="247"/>
      <c r="G49" s="247"/>
      <c r="H49" s="247"/>
      <c r="I49" s="3"/>
      <c r="J49" s="3"/>
    </row>
    <row r="50" spans="1:10" x14ac:dyDescent="0.25">
      <c r="A50" s="241">
        <v>1213</v>
      </c>
      <c r="B50" s="109" t="s">
        <v>33</v>
      </c>
      <c r="C50" s="37"/>
      <c r="D50" s="44"/>
      <c r="E50" s="246">
        <f>SUM(F50:H50)</f>
        <v>0</v>
      </c>
      <c r="F50" s="247"/>
      <c r="G50" s="247"/>
      <c r="H50" s="247"/>
      <c r="I50" s="3"/>
      <c r="J50" s="3"/>
    </row>
    <row r="51" spans="1:10" x14ac:dyDescent="0.25">
      <c r="A51" s="241">
        <v>1214</v>
      </c>
      <c r="B51" s="109" t="s">
        <v>18</v>
      </c>
      <c r="C51" s="273" t="str">
        <f>IF(E51&lt;&gt;0,"Please enter note below","")</f>
        <v/>
      </c>
      <c r="D51" s="44">
        <v>5</v>
      </c>
      <c r="E51" s="246">
        <f>SUM(F51:H51)</f>
        <v>0</v>
      </c>
      <c r="F51" s="247"/>
      <c r="G51" s="247"/>
      <c r="H51" s="247"/>
      <c r="I51" s="3"/>
      <c r="J51" s="3"/>
    </row>
    <row r="52" spans="1:10" x14ac:dyDescent="0.25">
      <c r="B52" s="30"/>
      <c r="C52" s="37"/>
      <c r="D52" s="44"/>
      <c r="E52" s="248">
        <f>SUM(E48:E51)</f>
        <v>0</v>
      </c>
      <c r="F52" s="248">
        <f t="shared" ref="F52:H52" si="6">SUM(F48:F51)</f>
        <v>0</v>
      </c>
      <c r="G52" s="248">
        <f t="shared" si="6"/>
        <v>0</v>
      </c>
      <c r="H52" s="248">
        <f t="shared" si="6"/>
        <v>0</v>
      </c>
      <c r="I52" s="3"/>
      <c r="J52" s="3"/>
    </row>
    <row r="53" spans="1:10" x14ac:dyDescent="0.25">
      <c r="A53" s="241">
        <v>122</v>
      </c>
      <c r="B53" s="30" t="s">
        <v>69</v>
      </c>
      <c r="C53" s="37"/>
      <c r="D53" s="44"/>
      <c r="E53" s="252"/>
      <c r="F53" s="23"/>
      <c r="G53" s="23"/>
      <c r="H53" s="23"/>
      <c r="I53" s="3"/>
      <c r="J53" s="3"/>
    </row>
    <row r="54" spans="1:10" x14ac:dyDescent="0.25">
      <c r="A54" s="241">
        <v>1221</v>
      </c>
      <c r="B54" s="109" t="s">
        <v>22</v>
      </c>
      <c r="C54" s="37"/>
      <c r="D54" s="44"/>
      <c r="E54" s="246">
        <f t="shared" ref="E54:E60" si="7">SUM(F54:H54)</f>
        <v>0</v>
      </c>
      <c r="F54" s="247"/>
      <c r="G54" s="247"/>
      <c r="H54" s="247"/>
      <c r="I54" s="3"/>
      <c r="J54" s="3"/>
    </row>
    <row r="55" spans="1:10" x14ac:dyDescent="0.25">
      <c r="A55" s="241">
        <v>1222</v>
      </c>
      <c r="B55" s="109" t="s">
        <v>23</v>
      </c>
      <c r="C55" s="37"/>
      <c r="D55" s="44"/>
      <c r="E55" s="246">
        <f t="shared" si="7"/>
        <v>0</v>
      </c>
      <c r="F55" s="247"/>
      <c r="G55" s="247"/>
      <c r="H55" s="247"/>
      <c r="I55" s="3"/>
      <c r="J55" s="3"/>
    </row>
    <row r="56" spans="1:10" x14ac:dyDescent="0.25">
      <c r="A56" s="241">
        <v>1223</v>
      </c>
      <c r="B56" s="109" t="s">
        <v>24</v>
      </c>
      <c r="C56" s="37"/>
      <c r="D56" s="44"/>
      <c r="E56" s="246">
        <f t="shared" si="7"/>
        <v>0</v>
      </c>
      <c r="F56" s="247"/>
      <c r="G56" s="247"/>
      <c r="H56" s="247"/>
      <c r="I56" s="3"/>
      <c r="J56" s="3"/>
    </row>
    <row r="57" spans="1:10" x14ac:dyDescent="0.25">
      <c r="A57" s="241">
        <v>1224</v>
      </c>
      <c r="B57" s="109" t="s">
        <v>98</v>
      </c>
      <c r="C57" s="37"/>
      <c r="D57" s="44"/>
      <c r="E57" s="246">
        <f t="shared" si="7"/>
        <v>0</v>
      </c>
      <c r="F57" s="247"/>
      <c r="G57" s="247"/>
      <c r="H57" s="247"/>
      <c r="I57" s="3"/>
      <c r="J57" s="3"/>
    </row>
    <row r="58" spans="1:10" x14ac:dyDescent="0.25">
      <c r="A58" s="241">
        <v>1225</v>
      </c>
      <c r="B58" s="109" t="s">
        <v>335</v>
      </c>
      <c r="C58" s="37"/>
      <c r="D58" s="44"/>
      <c r="E58" s="246">
        <f t="shared" si="7"/>
        <v>0</v>
      </c>
      <c r="F58" s="247"/>
      <c r="G58" s="247"/>
      <c r="H58" s="247"/>
      <c r="I58" s="3"/>
      <c r="J58" s="3"/>
    </row>
    <row r="59" spans="1:10" x14ac:dyDescent="0.25">
      <c r="A59" s="241">
        <v>1226</v>
      </c>
      <c r="B59" s="109" t="s">
        <v>99</v>
      </c>
      <c r="C59" s="37"/>
      <c r="D59" s="44"/>
      <c r="E59" s="246">
        <f t="shared" si="7"/>
        <v>0</v>
      </c>
      <c r="F59" s="247"/>
      <c r="G59" s="247"/>
      <c r="H59" s="247"/>
      <c r="I59" s="3"/>
      <c r="J59" s="3"/>
    </row>
    <row r="60" spans="1:10" x14ac:dyDescent="0.25">
      <c r="A60" s="241">
        <v>1227</v>
      </c>
      <c r="B60" s="109" t="s">
        <v>343</v>
      </c>
      <c r="C60" s="273" t="str">
        <f>IF(E60&lt;&gt;0,"Please enter note below","")</f>
        <v/>
      </c>
      <c r="D60" s="44">
        <v>6</v>
      </c>
      <c r="E60" s="246">
        <f t="shared" si="7"/>
        <v>0</v>
      </c>
      <c r="F60" s="247"/>
      <c r="G60" s="247"/>
      <c r="H60" s="247"/>
      <c r="I60" s="3"/>
      <c r="J60" s="3"/>
    </row>
    <row r="61" spans="1:10" x14ac:dyDescent="0.25">
      <c r="A61" s="241">
        <v>1228</v>
      </c>
      <c r="B61" s="30" t="s">
        <v>213</v>
      </c>
      <c r="C61" s="37"/>
      <c r="D61" s="44"/>
      <c r="E61" s="248">
        <f>SUM(E54:E60)</f>
        <v>0</v>
      </c>
      <c r="F61" s="248">
        <f t="shared" ref="F61:H61" si="8">SUM(F54:F60)</f>
        <v>0</v>
      </c>
      <c r="G61" s="248">
        <f t="shared" si="8"/>
        <v>0</v>
      </c>
      <c r="H61" s="248">
        <f t="shared" si="8"/>
        <v>0</v>
      </c>
      <c r="I61" s="3"/>
      <c r="J61" s="3"/>
    </row>
    <row r="62" spans="1:10" x14ac:dyDescent="0.25">
      <c r="A62" s="241">
        <v>123</v>
      </c>
      <c r="B62" s="110" t="s">
        <v>386</v>
      </c>
      <c r="C62" s="37"/>
      <c r="D62" s="44"/>
      <c r="E62" s="246">
        <f>SUM(F62:H62)</f>
        <v>0</v>
      </c>
      <c r="F62" s="247"/>
      <c r="G62" s="247"/>
      <c r="H62" s="247"/>
      <c r="I62" s="3"/>
      <c r="J62" s="3"/>
    </row>
    <row r="63" spans="1:10" x14ac:dyDescent="0.25">
      <c r="A63" s="241">
        <v>124</v>
      </c>
      <c r="B63" s="110" t="s">
        <v>344</v>
      </c>
      <c r="C63" s="37"/>
      <c r="D63" s="44"/>
      <c r="E63" s="246">
        <f>SUM(F63:H63)</f>
        <v>0</v>
      </c>
      <c r="F63" s="247"/>
      <c r="G63" s="247"/>
      <c r="H63" s="247"/>
      <c r="I63" s="3"/>
      <c r="J63" s="3"/>
    </row>
    <row r="64" spans="1:10" x14ac:dyDescent="0.25">
      <c r="A64" s="241">
        <v>125</v>
      </c>
      <c r="B64" s="110" t="s">
        <v>345</v>
      </c>
      <c r="C64" s="273" t="str">
        <f>IF(E64&lt;&gt;0,"Please enter note below","")</f>
        <v/>
      </c>
      <c r="D64" s="44">
        <v>7</v>
      </c>
      <c r="E64" s="246">
        <f>SUM(F64:H64)</f>
        <v>0</v>
      </c>
      <c r="F64" s="247"/>
      <c r="G64" s="247"/>
      <c r="H64" s="247"/>
      <c r="I64" s="3"/>
      <c r="J64" s="3"/>
    </row>
    <row r="65" spans="1:10" x14ac:dyDescent="0.25">
      <c r="A65" s="241">
        <v>126</v>
      </c>
      <c r="B65" s="30" t="s">
        <v>71</v>
      </c>
      <c r="C65" s="37"/>
      <c r="D65" s="44"/>
      <c r="E65" s="248">
        <f>+E64+E63+E62+E61+E52</f>
        <v>0</v>
      </c>
      <c r="F65" s="248">
        <f t="shared" ref="F65:H65" si="9">+F64+F63+F62+F61+F52</f>
        <v>0</v>
      </c>
      <c r="G65" s="248">
        <f t="shared" si="9"/>
        <v>0</v>
      </c>
      <c r="H65" s="248">
        <f t="shared" si="9"/>
        <v>0</v>
      </c>
      <c r="I65" s="3"/>
      <c r="J65" s="3"/>
    </row>
    <row r="66" spans="1:10" x14ac:dyDescent="0.25">
      <c r="A66" s="241">
        <v>127</v>
      </c>
      <c r="B66" s="30" t="s">
        <v>72</v>
      </c>
      <c r="C66" s="37"/>
      <c r="D66" s="44"/>
      <c r="E66" s="23"/>
      <c r="F66" s="23"/>
      <c r="G66" s="23"/>
      <c r="H66" s="23"/>
      <c r="I66" s="3"/>
      <c r="J66" s="3"/>
    </row>
    <row r="67" spans="1:10" x14ac:dyDescent="0.25">
      <c r="A67" s="241">
        <v>1271</v>
      </c>
      <c r="B67" s="111" t="s">
        <v>73</v>
      </c>
      <c r="C67" s="37"/>
      <c r="D67" s="44"/>
      <c r="E67" s="246">
        <f>SUM(F67:H67)</f>
        <v>0</v>
      </c>
      <c r="F67" s="247"/>
      <c r="G67" s="247"/>
      <c r="H67" s="247"/>
      <c r="I67" s="3"/>
      <c r="J67" s="3"/>
    </row>
    <row r="68" spans="1:10" x14ac:dyDescent="0.25">
      <c r="A68" s="241">
        <v>1272</v>
      </c>
      <c r="B68" s="110" t="s">
        <v>74</v>
      </c>
      <c r="C68" s="37"/>
      <c r="D68" s="44"/>
      <c r="E68" s="246">
        <f>SUM(F68:H68)</f>
        <v>0</v>
      </c>
      <c r="F68" s="247"/>
      <c r="G68" s="247"/>
      <c r="H68" s="247"/>
      <c r="I68" s="3"/>
      <c r="J68" s="3"/>
    </row>
    <row r="69" spans="1:10" x14ac:dyDescent="0.25">
      <c r="A69" s="241">
        <v>1273</v>
      </c>
      <c r="B69" s="111" t="s">
        <v>75</v>
      </c>
      <c r="C69" s="37"/>
      <c r="D69" s="44"/>
      <c r="E69" s="246">
        <f>SUM(F69:H69)</f>
        <v>0</v>
      </c>
      <c r="F69" s="247"/>
      <c r="G69" s="247"/>
      <c r="H69" s="247"/>
      <c r="I69" s="3"/>
      <c r="J69" s="3"/>
    </row>
    <row r="70" spans="1:10" x14ac:dyDescent="0.25">
      <c r="A70" s="241">
        <v>1274</v>
      </c>
      <c r="B70" s="30" t="s">
        <v>76</v>
      </c>
      <c r="C70" s="37"/>
      <c r="D70" s="44"/>
      <c r="E70" s="248">
        <f>SUM(E67:E69)</f>
        <v>0</v>
      </c>
      <c r="F70" s="248">
        <f t="shared" ref="F70:H70" si="10">SUM(F67:F69)</f>
        <v>0</v>
      </c>
      <c r="G70" s="248">
        <f t="shared" si="10"/>
        <v>0</v>
      </c>
      <c r="H70" s="248">
        <f t="shared" si="10"/>
        <v>0</v>
      </c>
      <c r="I70" s="3"/>
      <c r="J70" s="3"/>
    </row>
    <row r="71" spans="1:10" x14ac:dyDescent="0.25">
      <c r="A71" s="241">
        <v>128</v>
      </c>
      <c r="B71" s="30" t="s">
        <v>77</v>
      </c>
      <c r="C71" s="37"/>
      <c r="D71" s="44"/>
      <c r="E71" s="23"/>
      <c r="F71" s="23"/>
      <c r="G71" s="23"/>
      <c r="H71" s="23"/>
      <c r="I71" s="3"/>
      <c r="J71" s="3"/>
    </row>
    <row r="72" spans="1:10" x14ac:dyDescent="0.25">
      <c r="A72" s="241">
        <v>1281</v>
      </c>
      <c r="B72" s="111" t="s">
        <v>70</v>
      </c>
      <c r="C72" s="37"/>
      <c r="D72" s="44"/>
      <c r="E72" s="246">
        <f>SUM(F72:H72)</f>
        <v>0</v>
      </c>
      <c r="F72" s="247"/>
      <c r="G72" s="247"/>
      <c r="H72" s="247"/>
      <c r="I72" s="3"/>
      <c r="J72" s="3"/>
    </row>
    <row r="73" spans="1:10" x14ac:dyDescent="0.25">
      <c r="A73" s="241">
        <v>1282</v>
      </c>
      <c r="B73" s="111" t="s">
        <v>78</v>
      </c>
      <c r="C73" s="37"/>
      <c r="D73" s="44"/>
      <c r="E73" s="246">
        <f>SUM(F73:H73)</f>
        <v>0</v>
      </c>
      <c r="F73" s="247"/>
      <c r="G73" s="247"/>
      <c r="H73" s="247"/>
      <c r="I73" s="3"/>
      <c r="J73" s="3"/>
    </row>
    <row r="74" spans="1:10" x14ac:dyDescent="0.25">
      <c r="A74" s="241">
        <v>1283</v>
      </c>
      <c r="B74" s="110" t="s">
        <v>346</v>
      </c>
      <c r="C74" s="273" t="str">
        <f>IF(E74&lt;&gt;0,"Please enter note below","")</f>
        <v/>
      </c>
      <c r="D74" s="44">
        <v>8</v>
      </c>
      <c r="E74" s="246">
        <f>SUM(F74:H74)</f>
        <v>0</v>
      </c>
      <c r="F74" s="247"/>
      <c r="G74" s="247"/>
      <c r="H74" s="247"/>
      <c r="I74" s="3"/>
      <c r="J74" s="3"/>
    </row>
    <row r="75" spans="1:10" x14ac:dyDescent="0.25">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3">
      <c r="A76" s="241">
        <v>130</v>
      </c>
      <c r="B76" s="30" t="s">
        <v>297</v>
      </c>
      <c r="C76" s="37"/>
      <c r="D76" s="44"/>
      <c r="E76" s="251">
        <f>+E75+E65</f>
        <v>0</v>
      </c>
      <c r="F76" s="251">
        <f t="shared" ref="F76:H76" si="12">+F75+F65</f>
        <v>0</v>
      </c>
      <c r="G76" s="251">
        <f t="shared" si="12"/>
        <v>0</v>
      </c>
      <c r="H76" s="251">
        <f t="shared" si="12"/>
        <v>0</v>
      </c>
      <c r="I76" s="3"/>
      <c r="J76" s="3"/>
    </row>
    <row r="77" spans="1:10" ht="15.75" customHeight="1" thickTop="1" x14ac:dyDescent="0.25">
      <c r="B77" s="30"/>
      <c r="C77" s="37"/>
      <c r="D77" s="44"/>
      <c r="E77" s="23"/>
      <c r="F77" s="23"/>
      <c r="G77" s="23"/>
      <c r="H77" s="23"/>
      <c r="I77" s="3"/>
      <c r="J77" s="3"/>
    </row>
    <row r="78" spans="1:10" x14ac:dyDescent="0.25">
      <c r="A78" s="241">
        <v>140</v>
      </c>
      <c r="B78" s="30" t="s">
        <v>82</v>
      </c>
      <c r="C78" s="37"/>
      <c r="D78" s="44"/>
      <c r="E78" s="23"/>
      <c r="F78" s="23"/>
      <c r="G78" s="23"/>
      <c r="H78" s="23"/>
      <c r="I78" s="3"/>
      <c r="J78" s="3"/>
    </row>
    <row r="79" spans="1:10" x14ac:dyDescent="0.25">
      <c r="A79" s="241">
        <v>1401</v>
      </c>
      <c r="B79" s="110" t="s">
        <v>347</v>
      </c>
      <c r="C79" s="37"/>
      <c r="D79" s="44"/>
      <c r="E79" s="246">
        <f t="shared" ref="E79:E85" si="13">SUM(F79:H79)</f>
        <v>0</v>
      </c>
      <c r="F79" s="247"/>
      <c r="G79" s="247"/>
      <c r="H79" s="247"/>
      <c r="I79" s="3"/>
      <c r="J79" s="3"/>
    </row>
    <row r="80" spans="1:10" x14ac:dyDescent="0.25">
      <c r="A80" s="241">
        <v>1402</v>
      </c>
      <c r="B80" s="111" t="s">
        <v>83</v>
      </c>
      <c r="C80" s="37"/>
      <c r="D80" s="44"/>
      <c r="E80" s="246">
        <f t="shared" si="13"/>
        <v>0</v>
      </c>
      <c r="F80" s="247"/>
      <c r="G80" s="247"/>
      <c r="H80" s="247"/>
      <c r="I80" s="3"/>
      <c r="J80" s="3"/>
    </row>
    <row r="81" spans="1:10" x14ac:dyDescent="0.25">
      <c r="A81" s="241">
        <v>1403</v>
      </c>
      <c r="B81" s="111" t="s">
        <v>84</v>
      </c>
      <c r="C81" s="37"/>
      <c r="D81" s="44"/>
      <c r="E81" s="246">
        <f t="shared" si="13"/>
        <v>0</v>
      </c>
      <c r="F81" s="247"/>
      <c r="G81" s="247"/>
      <c r="H81" s="247"/>
      <c r="I81" s="3"/>
      <c r="J81" s="3"/>
    </row>
    <row r="82" spans="1:10" x14ac:dyDescent="0.25">
      <c r="A82" s="241">
        <v>1404</v>
      </c>
      <c r="B82" s="111" t="s">
        <v>86</v>
      </c>
      <c r="C82" s="37"/>
      <c r="D82" s="44"/>
      <c r="E82" s="246">
        <f t="shared" si="13"/>
        <v>0</v>
      </c>
      <c r="F82" s="247"/>
      <c r="G82" s="247"/>
      <c r="H82" s="247"/>
      <c r="I82" s="3"/>
      <c r="J82" s="3"/>
    </row>
    <row r="83" spans="1:10" x14ac:dyDescent="0.25">
      <c r="A83" s="241">
        <v>1405</v>
      </c>
      <c r="B83" s="111" t="s">
        <v>87</v>
      </c>
      <c r="C83" s="37"/>
      <c r="D83" s="44"/>
      <c r="E83" s="246">
        <f t="shared" si="13"/>
        <v>0</v>
      </c>
      <c r="F83" s="247"/>
      <c r="G83" s="247"/>
      <c r="H83" s="247"/>
      <c r="I83" s="3"/>
      <c r="J83" s="3"/>
    </row>
    <row r="84" spans="1:10" x14ac:dyDescent="0.25">
      <c r="A84" s="241">
        <v>1406</v>
      </c>
      <c r="B84" s="110" t="s">
        <v>411</v>
      </c>
      <c r="C84" s="37"/>
      <c r="D84" s="44"/>
      <c r="E84" s="246">
        <f t="shared" si="13"/>
        <v>0</v>
      </c>
      <c r="F84" s="247"/>
      <c r="G84" s="247"/>
      <c r="H84" s="247"/>
      <c r="I84" s="3"/>
      <c r="J84" s="3"/>
    </row>
    <row r="85" spans="1:10" x14ac:dyDescent="0.25">
      <c r="A85" s="241">
        <v>1407</v>
      </c>
      <c r="B85" s="110" t="s">
        <v>410</v>
      </c>
      <c r="C85" s="37"/>
      <c r="D85" s="44"/>
      <c r="E85" s="246">
        <f t="shared" si="13"/>
        <v>0</v>
      </c>
      <c r="F85" s="247"/>
      <c r="G85" s="247"/>
      <c r="H85" s="247"/>
      <c r="I85" s="3"/>
      <c r="J85" s="3"/>
    </row>
    <row r="86" spans="1:10" ht="15.75" customHeight="1" thickBot="1" x14ac:dyDescent="0.3">
      <c r="A86" s="241">
        <v>1408</v>
      </c>
      <c r="B86" s="30" t="s">
        <v>88</v>
      </c>
      <c r="C86" s="37"/>
      <c r="D86" s="44"/>
      <c r="E86" s="251">
        <f>SUM(E79:E85)</f>
        <v>0</v>
      </c>
      <c r="F86" s="251">
        <f t="shared" ref="F86:H86" si="14">SUM(F79:F85)</f>
        <v>0</v>
      </c>
      <c r="G86" s="251">
        <f t="shared" si="14"/>
        <v>0</v>
      </c>
      <c r="H86" s="251">
        <f t="shared" si="14"/>
        <v>0</v>
      </c>
      <c r="I86" s="3"/>
      <c r="J86" s="3"/>
    </row>
    <row r="87" spans="1:10" ht="15.75" thickTop="1" x14ac:dyDescent="0.25">
      <c r="B87" s="30"/>
      <c r="C87" s="37"/>
      <c r="D87" s="44"/>
      <c r="E87" s="23"/>
      <c r="F87" s="23"/>
      <c r="G87" s="23"/>
      <c r="H87" s="23"/>
      <c r="I87" s="3"/>
      <c r="J87" s="3"/>
    </row>
    <row r="88" spans="1:10" ht="15.75" thickBot="1" x14ac:dyDescent="0.3">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3">
      <c r="B89" s="30"/>
      <c r="C89" s="37"/>
      <c r="D89" s="44"/>
      <c r="E89" s="23"/>
      <c r="F89" s="23"/>
      <c r="G89" s="23"/>
      <c r="H89" s="23"/>
      <c r="I89" s="3"/>
      <c r="J89" s="3"/>
    </row>
    <row r="90" spans="1:10" ht="15.75" customHeight="1" thickBot="1" x14ac:dyDescent="0.3">
      <c r="B90" s="30"/>
      <c r="C90" s="37"/>
      <c r="D90" s="44"/>
      <c r="E90" s="24" t="s">
        <v>14</v>
      </c>
      <c r="F90" s="49" t="s">
        <v>15</v>
      </c>
      <c r="G90" s="49" t="s">
        <v>17</v>
      </c>
      <c r="H90" s="49" t="s">
        <v>18</v>
      </c>
      <c r="I90" s="3"/>
      <c r="J90" s="3"/>
    </row>
    <row r="91" spans="1:10" x14ac:dyDescent="0.25">
      <c r="B91" s="30"/>
      <c r="C91" s="37"/>
      <c r="D91" s="44"/>
      <c r="E91" s="23" t="s">
        <v>15</v>
      </c>
      <c r="F91" s="23"/>
      <c r="G91" s="48"/>
      <c r="H91" s="23"/>
      <c r="I91" s="3"/>
      <c r="J91" s="3"/>
    </row>
    <row r="92" spans="1:10" x14ac:dyDescent="0.25">
      <c r="A92" s="241">
        <v>160</v>
      </c>
      <c r="B92" s="30" t="s">
        <v>92</v>
      </c>
      <c r="C92" s="37"/>
      <c r="D92" s="44"/>
      <c r="E92" s="23"/>
      <c r="F92" s="23"/>
      <c r="G92" s="23"/>
      <c r="H92" s="23"/>
      <c r="I92" s="3"/>
      <c r="J92" s="3"/>
    </row>
    <row r="93" spans="1:10" x14ac:dyDescent="0.25">
      <c r="A93" s="241">
        <v>1600</v>
      </c>
      <c r="B93" s="361" t="s">
        <v>535</v>
      </c>
      <c r="C93" s="37"/>
      <c r="D93" s="44"/>
      <c r="E93" s="23"/>
      <c r="F93" s="23"/>
      <c r="G93" s="23"/>
      <c r="H93" s="23"/>
      <c r="I93" s="3"/>
      <c r="J93" s="3"/>
    </row>
    <row r="94" spans="1:10" x14ac:dyDescent="0.25">
      <c r="A94" s="241">
        <v>1601</v>
      </c>
      <c r="B94" s="112" t="s">
        <v>93</v>
      </c>
      <c r="C94" s="37"/>
      <c r="D94" s="44"/>
      <c r="E94" s="363">
        <f>SUM(F94:H94)</f>
        <v>0</v>
      </c>
      <c r="F94" s="247"/>
      <c r="G94" s="247"/>
      <c r="H94" s="247"/>
      <c r="I94" s="3"/>
      <c r="J94" s="3"/>
    </row>
    <row r="95" spans="1:10" x14ac:dyDescent="0.25">
      <c r="A95" s="241">
        <v>1602</v>
      </c>
      <c r="B95" s="112" t="s">
        <v>30</v>
      </c>
      <c r="C95" s="37"/>
      <c r="D95" s="44"/>
      <c r="E95" s="363">
        <f t="shared" ref="E95:E105" si="16">SUM(F95:H95)</f>
        <v>0</v>
      </c>
      <c r="F95" s="247"/>
      <c r="G95" s="247"/>
      <c r="H95" s="247"/>
      <c r="I95" s="3"/>
      <c r="J95" s="3"/>
    </row>
    <row r="96" spans="1:10" x14ac:dyDescent="0.25">
      <c r="A96" s="241">
        <v>1603</v>
      </c>
      <c r="B96" s="231" t="s">
        <v>38</v>
      </c>
      <c r="C96" s="37"/>
      <c r="D96" s="44"/>
      <c r="E96" s="363">
        <f t="shared" si="16"/>
        <v>0</v>
      </c>
      <c r="F96" s="247"/>
      <c r="G96" s="247"/>
      <c r="H96" s="247"/>
      <c r="I96" s="3"/>
      <c r="J96" s="3"/>
    </row>
    <row r="97" spans="1:10" x14ac:dyDescent="0.25">
      <c r="A97" s="241">
        <v>1604</v>
      </c>
      <c r="B97" s="231" t="s">
        <v>41</v>
      </c>
      <c r="C97" s="37"/>
      <c r="D97" s="44"/>
      <c r="E97" s="363">
        <f t="shared" si="16"/>
        <v>0</v>
      </c>
      <c r="F97" s="247"/>
      <c r="G97" s="247"/>
      <c r="H97" s="247"/>
      <c r="I97" s="3"/>
      <c r="J97" s="3"/>
    </row>
    <row r="98" spans="1:10" x14ac:dyDescent="0.25">
      <c r="A98" s="241">
        <v>1605</v>
      </c>
      <c r="B98" s="231" t="s">
        <v>46</v>
      </c>
      <c r="C98" s="37"/>
      <c r="D98" s="44"/>
      <c r="E98" s="363">
        <f t="shared" si="16"/>
        <v>0</v>
      </c>
      <c r="F98" s="247"/>
      <c r="G98" s="247"/>
      <c r="H98" s="247"/>
      <c r="I98" s="3"/>
      <c r="J98" s="3"/>
    </row>
    <row r="99" spans="1:10" x14ac:dyDescent="0.25">
      <c r="A99" s="241">
        <v>1606</v>
      </c>
      <c r="B99" s="112" t="s">
        <v>139</v>
      </c>
      <c r="C99" s="37"/>
      <c r="D99" s="44"/>
      <c r="E99" s="363">
        <f t="shared" si="16"/>
        <v>0</v>
      </c>
      <c r="F99" s="247"/>
      <c r="G99" s="247"/>
      <c r="H99" s="247"/>
      <c r="I99" s="3"/>
      <c r="J99" s="3"/>
    </row>
    <row r="100" spans="1:10" x14ac:dyDescent="0.25">
      <c r="A100" s="241">
        <v>1607</v>
      </c>
      <c r="B100" s="279" t="s">
        <v>56</v>
      </c>
      <c r="C100" s="37"/>
      <c r="D100" s="44"/>
      <c r="E100" s="363">
        <f t="shared" si="16"/>
        <v>0</v>
      </c>
      <c r="F100" s="247"/>
      <c r="G100" s="247"/>
      <c r="H100" s="247"/>
      <c r="I100" s="3"/>
      <c r="J100" s="3"/>
    </row>
    <row r="101" spans="1:10" x14ac:dyDescent="0.25">
      <c r="A101" s="241">
        <v>1608</v>
      </c>
      <c r="B101" s="231" t="s">
        <v>348</v>
      </c>
      <c r="C101" s="37"/>
      <c r="D101" s="44"/>
      <c r="E101" s="363">
        <f t="shared" si="16"/>
        <v>0</v>
      </c>
      <c r="F101" s="247"/>
      <c r="G101" s="247"/>
      <c r="H101" s="247"/>
      <c r="I101" s="3"/>
      <c r="J101" s="3"/>
    </row>
    <row r="102" spans="1:10" x14ac:dyDescent="0.25">
      <c r="A102" s="241">
        <v>1609</v>
      </c>
      <c r="B102" s="231" t="s">
        <v>349</v>
      </c>
      <c r="C102" s="37"/>
      <c r="D102" s="44"/>
      <c r="E102" s="363">
        <f t="shared" si="16"/>
        <v>0</v>
      </c>
      <c r="F102" s="247"/>
      <c r="G102" s="247"/>
      <c r="H102" s="247"/>
      <c r="I102" s="3"/>
      <c r="J102" s="3"/>
    </row>
    <row r="103" spans="1:10" x14ac:dyDescent="0.25">
      <c r="A103" s="241">
        <v>1610</v>
      </c>
      <c r="B103" s="231" t="s">
        <v>96</v>
      </c>
      <c r="C103" s="37"/>
      <c r="D103" s="44"/>
      <c r="E103" s="363">
        <f t="shared" si="16"/>
        <v>0</v>
      </c>
      <c r="F103" s="247"/>
      <c r="G103" s="247"/>
      <c r="H103" s="247"/>
      <c r="I103" s="3"/>
      <c r="J103" s="3"/>
    </row>
    <row r="104" spans="1:10" x14ac:dyDescent="0.25">
      <c r="A104" s="241">
        <v>1611</v>
      </c>
      <c r="B104" s="231" t="s">
        <v>338</v>
      </c>
      <c r="C104" s="37"/>
      <c r="D104" s="44"/>
      <c r="E104" s="363">
        <f t="shared" si="16"/>
        <v>0</v>
      </c>
      <c r="F104" s="247"/>
      <c r="G104" s="247"/>
      <c r="H104" s="247"/>
      <c r="I104" s="3"/>
      <c r="J104" s="3"/>
    </row>
    <row r="105" spans="1:10" x14ac:dyDescent="0.25">
      <c r="A105" s="241">
        <v>1612</v>
      </c>
      <c r="B105" s="113" t="s">
        <v>249</v>
      </c>
      <c r="C105" s="37"/>
      <c r="D105" s="44"/>
      <c r="E105" s="363">
        <f t="shared" si="16"/>
        <v>0</v>
      </c>
      <c r="F105" s="247"/>
      <c r="G105" s="247"/>
      <c r="H105" s="247"/>
      <c r="I105" s="3"/>
      <c r="J105" s="3"/>
    </row>
    <row r="106" spans="1:10" x14ac:dyDescent="0.25">
      <c r="A106" s="241">
        <v>1613</v>
      </c>
      <c r="B106" s="112" t="s">
        <v>140</v>
      </c>
      <c r="C106" s="273" t="str">
        <f>IF(E106&lt;&gt;0,"Please enter note below","")</f>
        <v/>
      </c>
      <c r="D106" s="44">
        <v>9</v>
      </c>
      <c r="E106" s="363">
        <f>SUM(F106:H106)</f>
        <v>0</v>
      </c>
      <c r="F106" s="247"/>
      <c r="G106" s="247"/>
      <c r="H106" s="247"/>
      <c r="I106" s="3"/>
      <c r="J106" s="3"/>
    </row>
    <row r="107" spans="1:10" x14ac:dyDescent="0.25">
      <c r="A107" s="241">
        <v>1614</v>
      </c>
      <c r="B107" s="30" t="s">
        <v>533</v>
      </c>
      <c r="C107" s="273"/>
      <c r="D107" s="44"/>
      <c r="E107" s="363">
        <f>SUM(E94:E106)</f>
        <v>0</v>
      </c>
      <c r="F107" s="363">
        <f t="shared" ref="F107:H107" si="17">SUM(F94:F106)</f>
        <v>0</v>
      </c>
      <c r="G107" s="363">
        <f t="shared" si="17"/>
        <v>0</v>
      </c>
      <c r="H107" s="363">
        <f t="shared" si="17"/>
        <v>0</v>
      </c>
      <c r="I107" s="3"/>
      <c r="J107" s="3"/>
    </row>
    <row r="108" spans="1:10" x14ac:dyDescent="0.25">
      <c r="A108" s="241">
        <v>1620</v>
      </c>
      <c r="B108" s="30" t="s">
        <v>536</v>
      </c>
      <c r="C108" s="37"/>
      <c r="D108" s="44"/>
      <c r="E108" s="363">
        <f>SUM(F108:H108)</f>
        <v>0</v>
      </c>
      <c r="F108" s="365"/>
      <c r="G108" s="365"/>
      <c r="H108" s="365"/>
      <c r="I108" s="3"/>
      <c r="J108" s="3"/>
    </row>
    <row r="109" spans="1:10" x14ac:dyDescent="0.25">
      <c r="A109" s="241">
        <v>1630</v>
      </c>
      <c r="B109" s="30" t="s">
        <v>534</v>
      </c>
      <c r="C109" s="273" t="str">
        <f>IF(E109&lt;&gt;0,"Please enter note below","")</f>
        <v/>
      </c>
      <c r="D109" s="44">
        <v>10</v>
      </c>
      <c r="E109" s="363">
        <f>SUM(F109:H109)</f>
        <v>0</v>
      </c>
      <c r="F109" s="365"/>
      <c r="G109" s="365"/>
      <c r="H109" s="365"/>
      <c r="I109" s="3"/>
      <c r="J109" s="3"/>
    </row>
    <row r="110" spans="1:10" x14ac:dyDescent="0.25">
      <c r="B110" s="30"/>
      <c r="C110" s="273"/>
      <c r="D110" s="44"/>
      <c r="E110" s="23"/>
      <c r="F110" s="23"/>
      <c r="G110" s="23"/>
      <c r="H110" s="23"/>
      <c r="I110" s="3"/>
      <c r="J110" s="3"/>
    </row>
    <row r="111" spans="1:10" ht="15.75" thickBot="1" x14ac:dyDescent="0.3">
      <c r="A111" s="241">
        <v>1640</v>
      </c>
      <c r="B111" s="30" t="s">
        <v>537</v>
      </c>
      <c r="C111" s="273"/>
      <c r="D111" s="44"/>
      <c r="E111" s="362">
        <f>SUM(F111:H111)</f>
        <v>0</v>
      </c>
      <c r="F111" s="362">
        <f>+F107+F108+F109</f>
        <v>0</v>
      </c>
      <c r="G111" s="362">
        <f t="shared" ref="G111:H111" si="18">+G107+G108+G109</f>
        <v>0</v>
      </c>
      <c r="H111" s="362">
        <f t="shared" si="18"/>
        <v>0</v>
      </c>
      <c r="I111" s="3"/>
      <c r="J111" s="3"/>
    </row>
    <row r="112" spans="1:10" ht="15.75" customHeight="1" thickTop="1" x14ac:dyDescent="0.25">
      <c r="B112" s="30"/>
      <c r="C112" s="37" t="s">
        <v>40</v>
      </c>
      <c r="D112" s="34"/>
      <c r="E112" s="22"/>
      <c r="F112" s="22"/>
      <c r="G112" s="22"/>
      <c r="H112" s="22"/>
      <c r="I112" s="3"/>
      <c r="J112" s="3"/>
    </row>
    <row r="113" spans="2:10" x14ac:dyDescent="0.25">
      <c r="B113" s="30"/>
      <c r="C113" s="37"/>
      <c r="D113" s="34"/>
      <c r="E113" s="22"/>
      <c r="F113" s="22"/>
      <c r="G113" s="22"/>
      <c r="H113" s="22"/>
      <c r="I113" s="3"/>
      <c r="J113" s="3"/>
    </row>
    <row r="114" spans="2:10" x14ac:dyDescent="0.25">
      <c r="B114" s="30"/>
      <c r="C114" s="37"/>
      <c r="D114" s="34"/>
      <c r="E114" s="22"/>
      <c r="F114" s="22"/>
      <c r="G114" s="22"/>
      <c r="H114" s="22"/>
      <c r="I114" s="3"/>
      <c r="J114" s="3"/>
    </row>
    <row r="115" spans="2:10" x14ac:dyDescent="0.25">
      <c r="B115" s="50" t="s">
        <v>62</v>
      </c>
      <c r="C115" s="37"/>
      <c r="D115" s="34"/>
      <c r="E115" s="22"/>
      <c r="F115" s="22"/>
      <c r="G115" s="22"/>
      <c r="H115" s="22"/>
      <c r="I115" s="3"/>
      <c r="J115" s="3"/>
    </row>
    <row r="116" spans="2:10" x14ac:dyDescent="0.25">
      <c r="B116" s="30" t="s">
        <v>63</v>
      </c>
      <c r="C116" s="37"/>
      <c r="D116" s="34"/>
      <c r="E116" s="22"/>
      <c r="F116" s="22"/>
      <c r="G116" s="22"/>
      <c r="H116" s="22"/>
      <c r="I116" s="3"/>
      <c r="J116" s="3"/>
    </row>
    <row r="117" spans="2:10" x14ac:dyDescent="0.25">
      <c r="B117" s="30" t="s">
        <v>65</v>
      </c>
      <c r="C117" s="37"/>
      <c r="D117" s="34"/>
      <c r="E117" s="22"/>
      <c r="F117" s="22"/>
      <c r="G117" s="22"/>
      <c r="H117" s="22"/>
      <c r="I117" s="3"/>
      <c r="J117" s="3"/>
    </row>
    <row r="118" spans="2:10" x14ac:dyDescent="0.25">
      <c r="B118" s="223" t="s">
        <v>449</v>
      </c>
      <c r="C118" s="224"/>
      <c r="D118" s="226"/>
      <c r="E118" s="227"/>
      <c r="F118" s="227"/>
      <c r="G118" s="227"/>
      <c r="H118" s="227"/>
      <c r="I118" s="3"/>
      <c r="J118" s="3"/>
    </row>
    <row r="119" spans="2:10" x14ac:dyDescent="0.25">
      <c r="B119" s="275" t="s">
        <v>441</v>
      </c>
      <c r="C119" s="275" t="s">
        <v>464</v>
      </c>
      <c r="D119" s="226"/>
      <c r="E119" s="227"/>
      <c r="F119" s="227"/>
      <c r="G119" s="227"/>
      <c r="H119" s="227"/>
      <c r="I119" s="3"/>
      <c r="J119" s="3"/>
    </row>
    <row r="120" spans="2:10" x14ac:dyDescent="0.25">
      <c r="B120" s="276"/>
      <c r="C120" s="247"/>
      <c r="D120" s="226"/>
      <c r="E120" s="227"/>
      <c r="F120" s="227"/>
      <c r="G120" s="227"/>
      <c r="H120" s="227"/>
      <c r="I120" s="3"/>
      <c r="J120" s="3"/>
    </row>
    <row r="121" spans="2:10" x14ac:dyDescent="0.25">
      <c r="B121" s="276"/>
      <c r="C121" s="247"/>
      <c r="D121" s="226"/>
      <c r="E121" s="227"/>
      <c r="F121" s="227"/>
      <c r="G121" s="227"/>
      <c r="H121" s="227"/>
      <c r="I121" s="3"/>
      <c r="J121" s="3"/>
    </row>
    <row r="122" spans="2:10" x14ac:dyDescent="0.25">
      <c r="B122" s="276"/>
      <c r="C122" s="247"/>
      <c r="D122" s="226"/>
      <c r="E122" s="227"/>
      <c r="F122" s="227"/>
      <c r="G122" s="227"/>
      <c r="H122" s="227"/>
      <c r="I122" s="3"/>
      <c r="J122" s="3"/>
    </row>
    <row r="123" spans="2:10" x14ac:dyDescent="0.25">
      <c r="B123" s="276"/>
      <c r="C123" s="247"/>
      <c r="D123" s="226"/>
      <c r="E123" s="227"/>
      <c r="F123" s="227"/>
      <c r="G123" s="227"/>
      <c r="H123" s="227"/>
      <c r="I123" s="3"/>
      <c r="J123" s="3"/>
    </row>
    <row r="124" spans="2:10" x14ac:dyDescent="0.25">
      <c r="B124" s="276"/>
      <c r="C124" s="247"/>
      <c r="D124" s="226"/>
      <c r="E124" s="227"/>
      <c r="F124" s="227"/>
      <c r="G124" s="227"/>
      <c r="H124" s="227"/>
      <c r="I124" s="3"/>
      <c r="J124" s="3"/>
    </row>
    <row r="125" spans="2:10" x14ac:dyDescent="0.25">
      <c r="B125" s="276"/>
      <c r="C125" s="247"/>
      <c r="D125" s="226"/>
      <c r="E125" s="227"/>
      <c r="F125" s="227"/>
      <c r="G125" s="227"/>
      <c r="H125" s="227"/>
      <c r="I125" s="3"/>
      <c r="J125" s="3"/>
    </row>
    <row r="126" spans="2:10" x14ac:dyDescent="0.25">
      <c r="B126" s="276"/>
      <c r="C126" s="247"/>
      <c r="D126" s="226"/>
      <c r="E126" s="227"/>
      <c r="F126" s="227"/>
      <c r="G126" s="227"/>
      <c r="H126" s="227"/>
      <c r="I126" s="3"/>
      <c r="J126" s="3"/>
    </row>
    <row r="127" spans="2:10" x14ac:dyDescent="0.25">
      <c r="B127" s="276"/>
      <c r="C127" s="247"/>
      <c r="D127" s="226"/>
      <c r="E127" s="227"/>
      <c r="F127" s="227"/>
      <c r="G127" s="227"/>
      <c r="H127" s="227"/>
      <c r="I127" s="3"/>
      <c r="J127" s="3"/>
    </row>
    <row r="128" spans="2:10" x14ac:dyDescent="0.25">
      <c r="B128" s="276"/>
      <c r="C128" s="247"/>
      <c r="D128" s="226"/>
      <c r="E128" s="227"/>
      <c r="F128" s="227"/>
      <c r="G128" s="227"/>
      <c r="H128" s="227"/>
      <c r="I128" s="3"/>
      <c r="J128" s="3"/>
    </row>
    <row r="129" spans="2:10" x14ac:dyDescent="0.25">
      <c r="B129" s="276"/>
      <c r="C129" s="247"/>
      <c r="D129" s="226"/>
      <c r="E129" s="227"/>
      <c r="F129" s="227"/>
      <c r="G129" s="227"/>
      <c r="H129" s="227"/>
      <c r="I129" s="3"/>
      <c r="J129" s="3"/>
    </row>
    <row r="130" spans="2:10" x14ac:dyDescent="0.25">
      <c r="B130" s="277" t="s">
        <v>112</v>
      </c>
      <c r="C130" s="296">
        <f>SUM(C120:C129)</f>
        <v>0</v>
      </c>
      <c r="D130" s="226"/>
      <c r="E130" s="227"/>
      <c r="F130" s="227"/>
      <c r="G130" s="227"/>
      <c r="H130" s="227"/>
      <c r="I130" s="3"/>
      <c r="J130" s="3"/>
    </row>
    <row r="131" spans="2:10" x14ac:dyDescent="0.25">
      <c r="B131" s="223"/>
      <c r="C131" s="224"/>
      <c r="D131" s="226"/>
      <c r="E131" s="227"/>
      <c r="F131" s="227"/>
      <c r="G131" s="227"/>
      <c r="H131" s="227"/>
      <c r="I131" s="3"/>
      <c r="J131" s="3"/>
    </row>
    <row r="132" spans="2:10" x14ac:dyDescent="0.25">
      <c r="B132" s="223" t="s">
        <v>450</v>
      </c>
      <c r="C132" s="224"/>
      <c r="D132" s="226"/>
      <c r="E132" s="227"/>
      <c r="F132" s="227"/>
      <c r="G132" s="227"/>
      <c r="H132" s="227"/>
      <c r="I132" s="3"/>
      <c r="J132" s="3"/>
    </row>
    <row r="133" spans="2:10" x14ac:dyDescent="0.25">
      <c r="B133" s="275" t="s">
        <v>441</v>
      </c>
      <c r="C133" s="275" t="s">
        <v>464</v>
      </c>
      <c r="D133" s="226"/>
      <c r="E133" s="227"/>
      <c r="F133" s="227"/>
      <c r="G133" s="227"/>
      <c r="H133" s="227"/>
      <c r="I133" s="3"/>
      <c r="J133" s="3"/>
    </row>
    <row r="134" spans="2:10" x14ac:dyDescent="0.25">
      <c r="B134" s="276"/>
      <c r="C134" s="247"/>
      <c r="D134" s="226"/>
      <c r="E134" s="227"/>
      <c r="F134" s="227"/>
      <c r="G134" s="227"/>
      <c r="H134" s="227"/>
      <c r="I134" s="3"/>
      <c r="J134" s="3"/>
    </row>
    <row r="135" spans="2:10" x14ac:dyDescent="0.25">
      <c r="B135" s="276"/>
      <c r="C135" s="247"/>
      <c r="D135" s="226"/>
      <c r="E135" s="227"/>
      <c r="F135" s="227"/>
      <c r="G135" s="227"/>
      <c r="H135" s="227"/>
      <c r="I135" s="3"/>
      <c r="J135" s="3"/>
    </row>
    <row r="136" spans="2:10" x14ac:dyDescent="0.25">
      <c r="B136" s="276"/>
      <c r="C136" s="247"/>
      <c r="D136" s="226"/>
      <c r="E136" s="227"/>
      <c r="F136" s="227"/>
      <c r="G136" s="227"/>
      <c r="H136" s="227"/>
      <c r="I136" s="3"/>
      <c r="J136" s="3"/>
    </row>
    <row r="137" spans="2:10" x14ac:dyDescent="0.25">
      <c r="B137" s="276"/>
      <c r="C137" s="247"/>
      <c r="D137" s="226"/>
      <c r="E137" s="227"/>
      <c r="F137" s="227"/>
      <c r="G137" s="227"/>
      <c r="H137" s="227"/>
      <c r="I137" s="3"/>
      <c r="J137" s="3"/>
    </row>
    <row r="138" spans="2:10" x14ac:dyDescent="0.25">
      <c r="B138" s="276"/>
      <c r="C138" s="247"/>
      <c r="D138" s="226"/>
      <c r="E138" s="227"/>
      <c r="F138" s="227"/>
      <c r="G138" s="227"/>
      <c r="H138" s="227"/>
      <c r="I138" s="3"/>
      <c r="J138" s="3"/>
    </row>
    <row r="139" spans="2:10" x14ac:dyDescent="0.25">
      <c r="B139" s="276"/>
      <c r="C139" s="247"/>
      <c r="D139" s="226"/>
      <c r="E139" s="227"/>
      <c r="F139" s="227"/>
      <c r="G139" s="227"/>
      <c r="H139" s="227"/>
      <c r="I139" s="3"/>
      <c r="J139" s="3"/>
    </row>
    <row r="140" spans="2:10" x14ac:dyDescent="0.25">
      <c r="B140" s="276"/>
      <c r="C140" s="247"/>
      <c r="D140" s="226"/>
      <c r="E140" s="227"/>
      <c r="F140" s="227"/>
      <c r="G140" s="227"/>
      <c r="H140" s="227"/>
      <c r="I140" s="3"/>
      <c r="J140" s="3"/>
    </row>
    <row r="141" spans="2:10" x14ac:dyDescent="0.25">
      <c r="B141" s="276"/>
      <c r="C141" s="247"/>
      <c r="D141" s="226"/>
      <c r="E141" s="227"/>
      <c r="F141" s="227"/>
      <c r="G141" s="227"/>
      <c r="H141" s="227"/>
      <c r="I141" s="3"/>
      <c r="J141" s="3"/>
    </row>
    <row r="142" spans="2:10" x14ac:dyDescent="0.25">
      <c r="B142" s="276"/>
      <c r="C142" s="247"/>
      <c r="D142" s="226"/>
      <c r="E142" s="227"/>
      <c r="F142" s="227"/>
      <c r="G142" s="227"/>
      <c r="H142" s="227"/>
      <c r="I142" s="3"/>
      <c r="J142" s="3"/>
    </row>
    <row r="143" spans="2:10" x14ac:dyDescent="0.25">
      <c r="B143" s="276"/>
      <c r="C143" s="247"/>
      <c r="D143" s="226"/>
      <c r="E143" s="227"/>
      <c r="F143" s="227"/>
      <c r="G143" s="227"/>
      <c r="H143" s="227"/>
      <c r="I143" s="3"/>
      <c r="J143" s="3"/>
    </row>
    <row r="144" spans="2:10" x14ac:dyDescent="0.25">
      <c r="B144" s="277" t="s">
        <v>112</v>
      </c>
      <c r="C144" s="296">
        <f>SUM(C134:C143)</f>
        <v>0</v>
      </c>
      <c r="D144" s="226"/>
      <c r="E144" s="227"/>
      <c r="F144" s="227"/>
      <c r="G144" s="227"/>
      <c r="H144" s="227"/>
      <c r="I144" s="3"/>
      <c r="J144" s="3"/>
    </row>
    <row r="145" spans="2:10" x14ac:dyDescent="0.25">
      <c r="B145" s="223"/>
      <c r="C145" s="224"/>
      <c r="D145" s="226"/>
      <c r="E145" s="227"/>
      <c r="F145" s="227"/>
      <c r="G145" s="227"/>
      <c r="H145" s="227"/>
      <c r="I145" s="3"/>
      <c r="J145" s="3"/>
    </row>
    <row r="146" spans="2:10" x14ac:dyDescent="0.25">
      <c r="B146" s="223" t="s">
        <v>451</v>
      </c>
      <c r="C146" s="224"/>
      <c r="D146" s="226"/>
      <c r="E146" s="227"/>
      <c r="F146" s="227"/>
      <c r="G146" s="227"/>
      <c r="H146" s="227"/>
      <c r="I146" s="3"/>
      <c r="J146" s="3"/>
    </row>
    <row r="147" spans="2:10" x14ac:dyDescent="0.25">
      <c r="B147" s="275" t="s">
        <v>441</v>
      </c>
      <c r="C147" s="275" t="s">
        <v>464</v>
      </c>
      <c r="D147" s="226"/>
      <c r="E147" s="227"/>
      <c r="F147" s="227"/>
      <c r="G147" s="227"/>
      <c r="H147" s="227"/>
      <c r="I147" s="3"/>
      <c r="J147" s="3"/>
    </row>
    <row r="148" spans="2:10" x14ac:dyDescent="0.25">
      <c r="B148" s="276"/>
      <c r="C148" s="247"/>
      <c r="D148" s="226"/>
      <c r="E148" s="227"/>
      <c r="F148" s="227"/>
      <c r="G148" s="227"/>
      <c r="H148" s="227"/>
      <c r="I148" s="3"/>
      <c r="J148" s="3"/>
    </row>
    <row r="149" spans="2:10" x14ac:dyDescent="0.25">
      <c r="B149" s="276"/>
      <c r="C149" s="247"/>
      <c r="D149" s="226"/>
      <c r="E149" s="227"/>
      <c r="F149" s="227"/>
      <c r="G149" s="227"/>
      <c r="H149" s="227"/>
      <c r="I149" s="3"/>
      <c r="J149" s="3"/>
    </row>
    <row r="150" spans="2:10" x14ac:dyDescent="0.25">
      <c r="B150" s="276"/>
      <c r="C150" s="247"/>
      <c r="D150" s="226"/>
      <c r="E150" s="227"/>
      <c r="F150" s="227"/>
      <c r="G150" s="227"/>
      <c r="H150" s="227"/>
      <c r="I150" s="3"/>
      <c r="J150" s="3"/>
    </row>
    <row r="151" spans="2:10" x14ac:dyDescent="0.25">
      <c r="B151" s="276"/>
      <c r="C151" s="247"/>
      <c r="D151" s="226"/>
      <c r="E151" s="227"/>
      <c r="F151" s="227"/>
      <c r="G151" s="227"/>
      <c r="H151" s="227"/>
      <c r="I151" s="3"/>
      <c r="J151" s="3"/>
    </row>
    <row r="152" spans="2:10" x14ac:dyDescent="0.25">
      <c r="B152" s="276"/>
      <c r="C152" s="247"/>
      <c r="D152" s="226"/>
      <c r="E152" s="227"/>
      <c r="F152" s="227"/>
      <c r="G152" s="227"/>
      <c r="H152" s="227"/>
      <c r="I152" s="3"/>
      <c r="J152" s="3"/>
    </row>
    <row r="153" spans="2:10" x14ac:dyDescent="0.25">
      <c r="B153" s="276"/>
      <c r="C153" s="247"/>
      <c r="D153" s="226"/>
      <c r="E153" s="227"/>
      <c r="F153" s="227"/>
      <c r="G153" s="227"/>
      <c r="H153" s="227"/>
      <c r="I153" s="3"/>
      <c r="J153" s="3"/>
    </row>
    <row r="154" spans="2:10" x14ac:dyDescent="0.25">
      <c r="B154" s="276"/>
      <c r="C154" s="247"/>
      <c r="D154" s="226"/>
      <c r="E154" s="227"/>
      <c r="F154" s="227"/>
      <c r="G154" s="227"/>
      <c r="H154" s="227"/>
      <c r="I154" s="3"/>
      <c r="J154" s="3"/>
    </row>
    <row r="155" spans="2:10" x14ac:dyDescent="0.25">
      <c r="B155" s="276"/>
      <c r="C155" s="247"/>
      <c r="D155" s="226"/>
      <c r="E155" s="227"/>
      <c r="F155" s="227"/>
      <c r="G155" s="227"/>
      <c r="H155" s="227"/>
      <c r="I155" s="3"/>
      <c r="J155" s="3"/>
    </row>
    <row r="156" spans="2:10" x14ac:dyDescent="0.25">
      <c r="B156" s="276"/>
      <c r="C156" s="247"/>
      <c r="D156" s="226"/>
      <c r="E156" s="227"/>
      <c r="F156" s="227"/>
      <c r="G156" s="227"/>
      <c r="H156" s="227"/>
      <c r="I156" s="3"/>
      <c r="J156" s="3"/>
    </row>
    <row r="157" spans="2:10" x14ac:dyDescent="0.25">
      <c r="B157" s="276"/>
      <c r="C157" s="247"/>
      <c r="D157" s="226"/>
      <c r="E157" s="227"/>
      <c r="F157" s="227"/>
      <c r="G157" s="227"/>
      <c r="H157" s="227"/>
      <c r="I157" s="3"/>
      <c r="J157" s="3"/>
    </row>
    <row r="158" spans="2:10" x14ac:dyDescent="0.25">
      <c r="B158" s="277" t="s">
        <v>112</v>
      </c>
      <c r="C158" s="296">
        <f>SUM(C148:C157)</f>
        <v>0</v>
      </c>
      <c r="D158" s="226"/>
      <c r="E158" s="227"/>
      <c r="F158" s="227"/>
      <c r="G158" s="227"/>
      <c r="H158" s="227"/>
      <c r="I158" s="3"/>
      <c r="J158" s="3"/>
    </row>
    <row r="159" spans="2:10" x14ac:dyDescent="0.25">
      <c r="B159" s="278"/>
      <c r="C159" s="224"/>
      <c r="D159" s="226"/>
      <c r="E159" s="227"/>
      <c r="F159" s="227"/>
      <c r="G159" s="227"/>
      <c r="H159" s="227"/>
      <c r="I159" s="3"/>
      <c r="J159" s="3"/>
    </row>
    <row r="160" spans="2:10" x14ac:dyDescent="0.25">
      <c r="B160" s="223" t="s">
        <v>452</v>
      </c>
      <c r="C160" s="224"/>
      <c r="D160" s="226"/>
      <c r="E160" s="227"/>
      <c r="F160" s="227"/>
      <c r="G160" s="227"/>
      <c r="H160" s="227"/>
      <c r="I160" s="3"/>
      <c r="J160" s="3"/>
    </row>
    <row r="161" spans="2:10" x14ac:dyDescent="0.25">
      <c r="B161" s="275" t="s">
        <v>441</v>
      </c>
      <c r="C161" s="275" t="s">
        <v>464</v>
      </c>
      <c r="D161" s="226"/>
      <c r="E161" s="227"/>
      <c r="F161" s="227"/>
      <c r="G161" s="227"/>
      <c r="H161" s="227"/>
      <c r="I161" s="3"/>
      <c r="J161" s="3"/>
    </row>
    <row r="162" spans="2:10" x14ac:dyDescent="0.25">
      <c r="B162" s="276"/>
      <c r="C162" s="247"/>
      <c r="D162" s="226"/>
      <c r="E162" s="227"/>
      <c r="F162" s="227"/>
      <c r="G162" s="227"/>
      <c r="H162" s="227"/>
      <c r="I162" s="3"/>
      <c r="J162" s="3"/>
    </row>
    <row r="163" spans="2:10" x14ac:dyDescent="0.25">
      <c r="B163" s="276"/>
      <c r="C163" s="247"/>
      <c r="D163" s="226"/>
      <c r="E163" s="227"/>
      <c r="F163" s="227"/>
      <c r="G163" s="227"/>
      <c r="H163" s="227"/>
      <c r="I163" s="3"/>
      <c r="J163" s="3"/>
    </row>
    <row r="164" spans="2:10" x14ac:dyDescent="0.25">
      <c r="B164" s="276"/>
      <c r="C164" s="247"/>
      <c r="D164" s="226"/>
      <c r="E164" s="227"/>
      <c r="F164" s="227"/>
      <c r="G164" s="227"/>
      <c r="H164" s="227"/>
      <c r="I164" s="3"/>
      <c r="J164" s="3"/>
    </row>
    <row r="165" spans="2:10" x14ac:dyDescent="0.25">
      <c r="B165" s="276"/>
      <c r="C165" s="247"/>
      <c r="D165" s="226"/>
      <c r="E165" s="227"/>
      <c r="F165" s="227"/>
      <c r="G165" s="227"/>
      <c r="H165" s="227"/>
      <c r="I165" s="3"/>
      <c r="J165" s="3"/>
    </row>
    <row r="166" spans="2:10" x14ac:dyDescent="0.25">
      <c r="B166" s="276"/>
      <c r="C166" s="247"/>
      <c r="D166" s="226"/>
      <c r="E166" s="227"/>
      <c r="F166" s="227"/>
      <c r="G166" s="227"/>
      <c r="H166" s="227"/>
      <c r="I166" s="3"/>
      <c r="J166" s="3"/>
    </row>
    <row r="167" spans="2:10" x14ac:dyDescent="0.25">
      <c r="B167" s="276"/>
      <c r="C167" s="247"/>
      <c r="D167" s="226"/>
      <c r="E167" s="227"/>
      <c r="F167" s="227"/>
      <c r="G167" s="227"/>
      <c r="H167" s="227"/>
      <c r="I167" s="3"/>
      <c r="J167" s="3"/>
    </row>
    <row r="168" spans="2:10" x14ac:dyDescent="0.25">
      <c r="B168" s="276"/>
      <c r="C168" s="247"/>
      <c r="D168" s="226"/>
      <c r="E168" s="227"/>
      <c r="F168" s="227"/>
      <c r="G168" s="227"/>
      <c r="H168" s="227"/>
      <c r="I168" s="3"/>
      <c r="J168" s="3"/>
    </row>
    <row r="169" spans="2:10" x14ac:dyDescent="0.25">
      <c r="B169" s="276"/>
      <c r="C169" s="247"/>
      <c r="D169" s="226"/>
      <c r="E169" s="227"/>
      <c r="F169" s="227"/>
      <c r="G169" s="227"/>
      <c r="H169" s="227"/>
      <c r="I169" s="3"/>
      <c r="J169" s="3"/>
    </row>
    <row r="170" spans="2:10" x14ac:dyDescent="0.25">
      <c r="B170" s="276"/>
      <c r="C170" s="247"/>
      <c r="D170" s="226"/>
      <c r="E170" s="227"/>
      <c r="F170" s="227"/>
      <c r="G170" s="227"/>
      <c r="H170" s="227"/>
      <c r="I170" s="3"/>
      <c r="J170" s="3"/>
    </row>
    <row r="171" spans="2:10" x14ac:dyDescent="0.25">
      <c r="B171" s="276"/>
      <c r="C171" s="247"/>
      <c r="D171" s="226"/>
      <c r="E171" s="227"/>
      <c r="F171" s="227"/>
      <c r="G171" s="227"/>
      <c r="H171" s="227"/>
      <c r="I171" s="3"/>
      <c r="J171" s="3"/>
    </row>
    <row r="172" spans="2:10" x14ac:dyDescent="0.25">
      <c r="B172" s="277" t="s">
        <v>112</v>
      </c>
      <c r="C172" s="296">
        <f>SUM(C162:C171)</f>
        <v>0</v>
      </c>
      <c r="D172" s="226"/>
      <c r="E172" s="227"/>
      <c r="F172" s="227"/>
      <c r="G172" s="227"/>
      <c r="H172" s="227"/>
      <c r="I172" s="3"/>
      <c r="J172" s="3"/>
    </row>
    <row r="173" spans="2:10" x14ac:dyDescent="0.25">
      <c r="B173" s="223"/>
      <c r="C173" s="224"/>
      <c r="D173" s="226"/>
      <c r="E173" s="227"/>
      <c r="F173" s="227"/>
      <c r="G173" s="227"/>
      <c r="H173" s="227"/>
      <c r="I173" s="3"/>
      <c r="J173" s="3"/>
    </row>
    <row r="174" spans="2:10" x14ac:dyDescent="0.25">
      <c r="B174" s="223" t="s">
        <v>453</v>
      </c>
      <c r="C174" s="224"/>
      <c r="D174" s="226"/>
      <c r="E174" s="227"/>
      <c r="F174" s="227"/>
      <c r="G174" s="227"/>
      <c r="H174" s="227"/>
      <c r="I174" s="3"/>
      <c r="J174" s="3"/>
    </row>
    <row r="175" spans="2:10" x14ac:dyDescent="0.25">
      <c r="B175" s="275" t="s">
        <v>441</v>
      </c>
      <c r="C175" s="275" t="s">
        <v>464</v>
      </c>
      <c r="D175" s="226"/>
      <c r="E175" s="227"/>
      <c r="F175" s="227"/>
      <c r="G175" s="227"/>
      <c r="H175" s="227"/>
      <c r="I175" s="3"/>
      <c r="J175" s="3"/>
    </row>
    <row r="176" spans="2:10" x14ac:dyDescent="0.25">
      <c r="B176" s="276"/>
      <c r="C176" s="247"/>
      <c r="D176" s="226"/>
      <c r="E176" s="227"/>
      <c r="F176" s="227"/>
      <c r="G176" s="227"/>
      <c r="H176" s="227"/>
      <c r="I176" s="3"/>
      <c r="J176" s="3"/>
    </row>
    <row r="177" spans="2:10" x14ac:dyDescent="0.25">
      <c r="B177" s="276"/>
      <c r="C177" s="247"/>
      <c r="D177" s="226"/>
      <c r="E177" s="227"/>
      <c r="F177" s="227"/>
      <c r="G177" s="227"/>
      <c r="H177" s="227"/>
      <c r="I177" s="3"/>
      <c r="J177" s="3"/>
    </row>
    <row r="178" spans="2:10" x14ac:dyDescent="0.25">
      <c r="B178" s="276"/>
      <c r="C178" s="247"/>
      <c r="D178" s="226"/>
      <c r="E178" s="227"/>
      <c r="F178" s="227"/>
      <c r="G178" s="227"/>
      <c r="H178" s="227"/>
      <c r="I178" s="3"/>
      <c r="J178" s="3"/>
    </row>
    <row r="179" spans="2:10" x14ac:dyDescent="0.25">
      <c r="B179" s="276"/>
      <c r="C179" s="247"/>
      <c r="D179" s="226"/>
      <c r="E179" s="227"/>
      <c r="F179" s="227"/>
      <c r="G179" s="227"/>
      <c r="H179" s="227"/>
      <c r="I179" s="3"/>
      <c r="J179" s="3"/>
    </row>
    <row r="180" spans="2:10" x14ac:dyDescent="0.25">
      <c r="B180" s="276"/>
      <c r="C180" s="247"/>
      <c r="D180" s="226"/>
      <c r="E180" s="227"/>
      <c r="F180" s="227"/>
      <c r="G180" s="227"/>
      <c r="H180" s="227"/>
      <c r="I180" s="3"/>
      <c r="J180" s="3"/>
    </row>
    <row r="181" spans="2:10" x14ac:dyDescent="0.25">
      <c r="B181" s="276"/>
      <c r="C181" s="247"/>
      <c r="D181" s="226"/>
      <c r="E181" s="227"/>
      <c r="F181" s="227"/>
      <c r="G181" s="227"/>
      <c r="H181" s="227"/>
      <c r="I181" s="3"/>
      <c r="J181" s="3"/>
    </row>
    <row r="182" spans="2:10" x14ac:dyDescent="0.25">
      <c r="B182" s="276"/>
      <c r="C182" s="247"/>
      <c r="D182" s="226"/>
      <c r="E182" s="227"/>
      <c r="F182" s="227"/>
      <c r="G182" s="227"/>
      <c r="H182" s="227"/>
      <c r="I182" s="3"/>
      <c r="J182" s="3"/>
    </row>
    <row r="183" spans="2:10" x14ac:dyDescent="0.25">
      <c r="B183" s="276"/>
      <c r="C183" s="247"/>
      <c r="D183" s="226"/>
      <c r="E183" s="227"/>
      <c r="F183" s="227"/>
      <c r="G183" s="227"/>
      <c r="H183" s="227"/>
      <c r="I183" s="3"/>
      <c r="J183" s="3"/>
    </row>
    <row r="184" spans="2:10" x14ac:dyDescent="0.25">
      <c r="B184" s="276"/>
      <c r="C184" s="247"/>
      <c r="D184" s="226"/>
      <c r="E184" s="227"/>
      <c r="F184" s="227"/>
      <c r="G184" s="227"/>
      <c r="H184" s="227"/>
      <c r="I184" s="3"/>
      <c r="J184" s="3"/>
    </row>
    <row r="185" spans="2:10" x14ac:dyDescent="0.25">
      <c r="B185" s="276"/>
      <c r="C185" s="247"/>
      <c r="D185" s="226"/>
      <c r="E185" s="227"/>
      <c r="F185" s="227"/>
      <c r="G185" s="227"/>
      <c r="H185" s="227"/>
      <c r="I185" s="3"/>
      <c r="J185" s="3"/>
    </row>
    <row r="186" spans="2:10" x14ac:dyDescent="0.25">
      <c r="B186" s="277" t="s">
        <v>112</v>
      </c>
      <c r="C186" s="296">
        <f>SUM(C176:C185)</f>
        <v>0</v>
      </c>
      <c r="D186" s="226"/>
      <c r="E186" s="227"/>
      <c r="F186" s="227"/>
      <c r="G186" s="227"/>
      <c r="H186" s="227"/>
      <c r="I186" s="3"/>
      <c r="J186" s="3"/>
    </row>
    <row r="187" spans="2:10" x14ac:dyDescent="0.25">
      <c r="B187" s="278"/>
      <c r="C187" s="224"/>
      <c r="D187" s="226"/>
      <c r="E187" s="227"/>
      <c r="F187" s="227"/>
      <c r="G187" s="227"/>
      <c r="H187" s="227"/>
      <c r="I187" s="3"/>
      <c r="J187" s="3"/>
    </row>
    <row r="188" spans="2:10" x14ac:dyDescent="0.25">
      <c r="B188" s="223" t="s">
        <v>454</v>
      </c>
      <c r="C188" s="224"/>
      <c r="D188" s="226"/>
      <c r="E188" s="227"/>
      <c r="F188" s="227"/>
      <c r="G188" s="227"/>
      <c r="H188" s="227"/>
      <c r="I188" s="3"/>
      <c r="J188" s="3"/>
    </row>
    <row r="189" spans="2:10" x14ac:dyDescent="0.25">
      <c r="B189" s="275" t="s">
        <v>441</v>
      </c>
      <c r="C189" s="275" t="s">
        <v>464</v>
      </c>
      <c r="D189" s="226"/>
      <c r="E189" s="227"/>
      <c r="F189" s="227"/>
      <c r="G189" s="227"/>
      <c r="H189" s="227"/>
      <c r="I189" s="3"/>
      <c r="J189" s="3"/>
    </row>
    <row r="190" spans="2:10" x14ac:dyDescent="0.25">
      <c r="B190" s="276"/>
      <c r="C190" s="247"/>
      <c r="D190" s="226"/>
      <c r="E190" s="227"/>
      <c r="F190" s="227"/>
      <c r="G190" s="227"/>
      <c r="H190" s="227"/>
      <c r="I190" s="3"/>
      <c r="J190" s="3"/>
    </row>
    <row r="191" spans="2:10" x14ac:dyDescent="0.25">
      <c r="B191" s="276"/>
      <c r="C191" s="247"/>
      <c r="D191" s="226"/>
      <c r="E191" s="227"/>
      <c r="F191" s="227"/>
      <c r="G191" s="227"/>
      <c r="H191" s="227"/>
      <c r="I191" s="3"/>
      <c r="J191" s="3"/>
    </row>
    <row r="192" spans="2:10" x14ac:dyDescent="0.25">
      <c r="B192" s="276"/>
      <c r="C192" s="247"/>
      <c r="D192" s="226"/>
      <c r="E192" s="227"/>
      <c r="F192" s="227"/>
      <c r="G192" s="227"/>
      <c r="H192" s="227"/>
      <c r="I192" s="3"/>
      <c r="J192" s="3"/>
    </row>
    <row r="193" spans="2:10" x14ac:dyDescent="0.25">
      <c r="B193" s="276"/>
      <c r="C193" s="247"/>
      <c r="D193" s="226"/>
      <c r="E193" s="227"/>
      <c r="F193" s="227"/>
      <c r="G193" s="227"/>
      <c r="H193" s="227"/>
      <c r="I193" s="3"/>
      <c r="J193" s="3"/>
    </row>
    <row r="194" spans="2:10" x14ac:dyDescent="0.25">
      <c r="B194" s="276"/>
      <c r="C194" s="247"/>
      <c r="D194" s="226"/>
      <c r="E194" s="227"/>
      <c r="F194" s="227"/>
      <c r="G194" s="227"/>
      <c r="H194" s="227"/>
      <c r="I194" s="3"/>
      <c r="J194" s="3"/>
    </row>
    <row r="195" spans="2:10" x14ac:dyDescent="0.25">
      <c r="B195" s="276"/>
      <c r="C195" s="247"/>
      <c r="D195" s="226"/>
      <c r="E195" s="227"/>
      <c r="F195" s="227"/>
      <c r="G195" s="227"/>
      <c r="H195" s="227"/>
      <c r="I195" s="3"/>
      <c r="J195" s="3"/>
    </row>
    <row r="196" spans="2:10" x14ac:dyDescent="0.25">
      <c r="B196" s="276"/>
      <c r="C196" s="247"/>
      <c r="D196" s="226"/>
      <c r="E196" s="227"/>
      <c r="F196" s="227"/>
      <c r="G196" s="227"/>
      <c r="H196" s="227"/>
      <c r="I196" s="3"/>
      <c r="J196" s="3"/>
    </row>
    <row r="197" spans="2:10" x14ac:dyDescent="0.25">
      <c r="B197" s="276"/>
      <c r="C197" s="247"/>
      <c r="D197" s="226"/>
      <c r="E197" s="227"/>
      <c r="F197" s="227"/>
      <c r="G197" s="227"/>
      <c r="H197" s="227"/>
      <c r="I197" s="3"/>
      <c r="J197" s="3"/>
    </row>
    <row r="198" spans="2:10" x14ac:dyDescent="0.25">
      <c r="B198" s="276"/>
      <c r="C198" s="247"/>
      <c r="D198" s="226"/>
      <c r="E198" s="227"/>
      <c r="F198" s="227"/>
      <c r="G198" s="227"/>
      <c r="H198" s="227"/>
      <c r="I198" s="3"/>
      <c r="J198" s="3"/>
    </row>
    <row r="199" spans="2:10" x14ac:dyDescent="0.25">
      <c r="B199" s="276"/>
      <c r="C199" s="247"/>
      <c r="D199" s="226"/>
      <c r="E199" s="227"/>
      <c r="F199" s="227"/>
      <c r="G199" s="227"/>
      <c r="H199" s="227"/>
      <c r="I199" s="3"/>
      <c r="J199" s="3"/>
    </row>
    <row r="200" spans="2:10" x14ac:dyDescent="0.25">
      <c r="B200" s="277" t="s">
        <v>112</v>
      </c>
      <c r="C200" s="296">
        <f>SUM(C190:C199)</f>
        <v>0</v>
      </c>
      <c r="D200" s="226"/>
      <c r="E200" s="227"/>
      <c r="F200" s="227"/>
      <c r="G200" s="227"/>
      <c r="H200" s="227"/>
      <c r="I200" s="3"/>
      <c r="J200" s="3"/>
    </row>
    <row r="201" spans="2:10" x14ac:dyDescent="0.25">
      <c r="B201" s="223"/>
      <c r="C201" s="224"/>
      <c r="D201" s="226"/>
      <c r="E201" s="227"/>
      <c r="F201" s="227"/>
      <c r="G201" s="227"/>
      <c r="H201" s="227"/>
      <c r="I201" s="3"/>
      <c r="J201" s="3"/>
    </row>
    <row r="202" spans="2:10" x14ac:dyDescent="0.25">
      <c r="B202" s="223" t="s">
        <v>455</v>
      </c>
      <c r="C202" s="224"/>
      <c r="D202" s="226"/>
      <c r="E202" s="227"/>
      <c r="F202" s="227"/>
      <c r="G202" s="227"/>
      <c r="H202" s="227"/>
      <c r="I202" s="3"/>
      <c r="J202" s="3"/>
    </row>
    <row r="203" spans="2:10" x14ac:dyDescent="0.25">
      <c r="B203" s="275" t="s">
        <v>441</v>
      </c>
      <c r="C203" s="275" t="s">
        <v>464</v>
      </c>
      <c r="D203" s="226"/>
      <c r="E203" s="227"/>
      <c r="F203" s="227"/>
      <c r="G203" s="227"/>
      <c r="H203" s="227"/>
      <c r="I203" s="3"/>
      <c r="J203" s="3"/>
    </row>
    <row r="204" spans="2:10" x14ac:dyDescent="0.25">
      <c r="B204" s="276"/>
      <c r="C204" s="247"/>
      <c r="D204" s="226"/>
      <c r="E204" s="227"/>
      <c r="F204" s="227"/>
      <c r="G204" s="227"/>
      <c r="H204" s="227"/>
      <c r="I204" s="3"/>
      <c r="J204" s="3"/>
    </row>
    <row r="205" spans="2:10" x14ac:dyDescent="0.25">
      <c r="B205" s="276"/>
      <c r="C205" s="247"/>
      <c r="D205" s="226"/>
      <c r="E205" s="227"/>
      <c r="F205" s="227"/>
      <c r="G205" s="227"/>
      <c r="H205" s="227"/>
      <c r="I205" s="3"/>
      <c r="J205" s="3"/>
    </row>
    <row r="206" spans="2:10" x14ac:dyDescent="0.25">
      <c r="B206" s="276"/>
      <c r="C206" s="247"/>
      <c r="D206" s="226"/>
      <c r="E206" s="227"/>
      <c r="F206" s="227"/>
      <c r="G206" s="227"/>
      <c r="H206" s="227"/>
      <c r="I206" s="3"/>
      <c r="J206" s="3"/>
    </row>
    <row r="207" spans="2:10" x14ac:dyDescent="0.25">
      <c r="B207" s="276"/>
      <c r="C207" s="247"/>
      <c r="D207" s="226"/>
      <c r="E207" s="227"/>
      <c r="F207" s="227"/>
      <c r="G207" s="227"/>
      <c r="H207" s="227"/>
      <c r="I207" s="3"/>
      <c r="J207" s="3"/>
    </row>
    <row r="208" spans="2:10" x14ac:dyDescent="0.25">
      <c r="B208" s="276"/>
      <c r="C208" s="247"/>
      <c r="D208" s="226"/>
      <c r="E208" s="227"/>
      <c r="F208" s="227"/>
      <c r="G208" s="227"/>
      <c r="H208" s="227"/>
      <c r="I208" s="3"/>
      <c r="J208" s="3"/>
    </row>
    <row r="209" spans="2:10" x14ac:dyDescent="0.25">
      <c r="B209" s="276"/>
      <c r="C209" s="247"/>
      <c r="D209" s="226"/>
      <c r="E209" s="227"/>
      <c r="F209" s="227"/>
      <c r="G209" s="227"/>
      <c r="H209" s="227"/>
      <c r="I209" s="3"/>
      <c r="J209" s="3"/>
    </row>
    <row r="210" spans="2:10" x14ac:dyDescent="0.25">
      <c r="B210" s="276"/>
      <c r="C210" s="247"/>
      <c r="D210" s="226"/>
      <c r="E210" s="227"/>
      <c r="F210" s="227"/>
      <c r="G210" s="227"/>
      <c r="H210" s="227"/>
      <c r="I210" s="3"/>
      <c r="J210" s="3"/>
    </row>
    <row r="211" spans="2:10" x14ac:dyDescent="0.25">
      <c r="B211" s="276"/>
      <c r="C211" s="247"/>
      <c r="D211" s="226"/>
      <c r="E211" s="227"/>
      <c r="F211" s="227"/>
      <c r="G211" s="227"/>
      <c r="H211" s="227"/>
      <c r="I211" s="3"/>
      <c r="J211" s="3"/>
    </row>
    <row r="212" spans="2:10" x14ac:dyDescent="0.25">
      <c r="B212" s="276"/>
      <c r="C212" s="247"/>
      <c r="D212" s="226"/>
      <c r="E212" s="227"/>
      <c r="F212" s="227"/>
      <c r="G212" s="227"/>
      <c r="H212" s="227"/>
      <c r="I212" s="3"/>
      <c r="J212" s="3"/>
    </row>
    <row r="213" spans="2:10" x14ac:dyDescent="0.25">
      <c r="B213" s="276"/>
      <c r="C213" s="247"/>
      <c r="D213" s="226"/>
      <c r="E213" s="227"/>
      <c r="F213" s="227"/>
      <c r="G213" s="227"/>
      <c r="H213" s="227"/>
      <c r="I213" s="3"/>
      <c r="J213" s="3"/>
    </row>
    <row r="214" spans="2:10" x14ac:dyDescent="0.25">
      <c r="B214" s="277" t="s">
        <v>112</v>
      </c>
      <c r="C214" s="296">
        <f>SUM(C204:C213)</f>
        <v>0</v>
      </c>
      <c r="D214" s="226"/>
      <c r="E214" s="227"/>
      <c r="F214" s="227"/>
      <c r="G214" s="227"/>
      <c r="H214" s="227"/>
      <c r="I214" s="3"/>
      <c r="J214" s="3"/>
    </row>
    <row r="215" spans="2:10" x14ac:dyDescent="0.25">
      <c r="B215" s="278"/>
      <c r="C215" s="224"/>
      <c r="D215" s="226"/>
      <c r="E215" s="227"/>
      <c r="F215" s="227"/>
      <c r="G215" s="227"/>
      <c r="H215" s="227"/>
      <c r="I215" s="3"/>
      <c r="J215" s="3"/>
    </row>
    <row r="216" spans="2:10" x14ac:dyDescent="0.25">
      <c r="B216" s="223" t="s">
        <v>456</v>
      </c>
      <c r="C216" s="224"/>
      <c r="D216" s="226"/>
      <c r="E216" s="227"/>
      <c r="F216" s="227"/>
      <c r="G216" s="227"/>
      <c r="H216" s="227"/>
      <c r="I216" s="3"/>
      <c r="J216" s="3"/>
    </row>
    <row r="217" spans="2:10" x14ac:dyDescent="0.25">
      <c r="B217" s="275" t="s">
        <v>441</v>
      </c>
      <c r="C217" s="275" t="s">
        <v>464</v>
      </c>
      <c r="D217" s="226"/>
      <c r="E217" s="227"/>
      <c r="F217" s="227"/>
      <c r="G217" s="227"/>
      <c r="H217" s="227"/>
      <c r="I217" s="3"/>
      <c r="J217" s="3"/>
    </row>
    <row r="218" spans="2:10" x14ac:dyDescent="0.25">
      <c r="B218" s="276"/>
      <c r="C218" s="247"/>
      <c r="D218" s="226"/>
      <c r="E218" s="227"/>
      <c r="F218" s="211"/>
      <c r="G218" s="211"/>
      <c r="H218" s="211"/>
      <c r="I218" s="3"/>
      <c r="J218" s="3"/>
    </row>
    <row r="219" spans="2:10" x14ac:dyDescent="0.25">
      <c r="B219" s="276"/>
      <c r="C219" s="247"/>
      <c r="E219" s="52"/>
    </row>
    <row r="220" spans="2:10" x14ac:dyDescent="0.25">
      <c r="B220" s="276"/>
      <c r="C220" s="247"/>
      <c r="E220" s="52"/>
    </row>
    <row r="221" spans="2:10" x14ac:dyDescent="0.25">
      <c r="B221" s="276"/>
      <c r="C221" s="247"/>
      <c r="E221" s="52"/>
    </row>
    <row r="222" spans="2:10" x14ac:dyDescent="0.25">
      <c r="B222" s="276"/>
      <c r="C222" s="247"/>
      <c r="E222" s="52"/>
    </row>
    <row r="223" spans="2:10" x14ac:dyDescent="0.25">
      <c r="B223" s="276"/>
      <c r="C223" s="247"/>
      <c r="E223" s="52"/>
    </row>
    <row r="224" spans="2:10" x14ac:dyDescent="0.25">
      <c r="B224" s="276"/>
      <c r="C224" s="247"/>
      <c r="E224" s="52"/>
    </row>
    <row r="225" spans="2:5" x14ac:dyDescent="0.25">
      <c r="B225" s="276"/>
      <c r="C225" s="247"/>
      <c r="E225" s="52"/>
    </row>
    <row r="226" spans="2:5" x14ac:dyDescent="0.25">
      <c r="B226" s="276"/>
      <c r="C226" s="247"/>
      <c r="E226" s="52"/>
    </row>
    <row r="227" spans="2:5" x14ac:dyDescent="0.25">
      <c r="B227" s="276"/>
      <c r="C227" s="247"/>
      <c r="E227" s="52"/>
    </row>
    <row r="228" spans="2:5" x14ac:dyDescent="0.25">
      <c r="B228" s="277" t="s">
        <v>112</v>
      </c>
      <c r="C228" s="296">
        <f>SUM(C218:C227)</f>
        <v>0</v>
      </c>
      <c r="E228" s="52"/>
    </row>
    <row r="229" spans="2:5" x14ac:dyDescent="0.25">
      <c r="E229" s="52"/>
    </row>
    <row r="230" spans="2:5" x14ac:dyDescent="0.25">
      <c r="B230" s="223" t="s">
        <v>457</v>
      </c>
      <c r="C230" s="224"/>
      <c r="E230" s="52"/>
    </row>
    <row r="231" spans="2:5" x14ac:dyDescent="0.25">
      <c r="B231" s="275" t="s">
        <v>441</v>
      </c>
      <c r="C231" s="275" t="s">
        <v>464</v>
      </c>
      <c r="E231" s="52"/>
    </row>
    <row r="232" spans="2:5" x14ac:dyDescent="0.25">
      <c r="B232" s="276"/>
      <c r="C232" s="247"/>
      <c r="E232" s="52"/>
    </row>
    <row r="233" spans="2:5" x14ac:dyDescent="0.25">
      <c r="B233" s="276"/>
      <c r="C233" s="247"/>
      <c r="E233" s="52"/>
    </row>
    <row r="234" spans="2:5" x14ac:dyDescent="0.25">
      <c r="B234" s="276"/>
      <c r="C234" s="247"/>
      <c r="E234" s="52"/>
    </row>
    <row r="235" spans="2:5" x14ac:dyDescent="0.25">
      <c r="B235" s="276"/>
      <c r="C235" s="247"/>
      <c r="E235" s="52"/>
    </row>
    <row r="236" spans="2:5" x14ac:dyDescent="0.25">
      <c r="B236" s="276"/>
      <c r="C236" s="247"/>
      <c r="E236" s="52"/>
    </row>
    <row r="237" spans="2:5" x14ac:dyDescent="0.25">
      <c r="B237" s="276"/>
      <c r="C237" s="247"/>
      <c r="E237" s="52"/>
    </row>
    <row r="238" spans="2:5" x14ac:dyDescent="0.25">
      <c r="B238" s="276"/>
      <c r="C238" s="247"/>
      <c r="E238" s="52"/>
    </row>
    <row r="239" spans="2:5" x14ac:dyDescent="0.25">
      <c r="B239" s="276"/>
      <c r="C239" s="247"/>
      <c r="E239" s="52"/>
    </row>
    <row r="240" spans="2:5" x14ac:dyDescent="0.25">
      <c r="B240" s="276"/>
      <c r="C240" s="247"/>
      <c r="E240" s="52"/>
    </row>
    <row r="241" spans="2:5" x14ac:dyDescent="0.25">
      <c r="B241" s="276"/>
      <c r="C241" s="247"/>
      <c r="E241" s="52"/>
    </row>
    <row r="242" spans="2:5" x14ac:dyDescent="0.25">
      <c r="B242" s="277" t="s">
        <v>112</v>
      </c>
      <c r="C242" s="302">
        <f>SUM(C232:C241)</f>
        <v>0</v>
      </c>
      <c r="E242" s="52"/>
    </row>
    <row r="243" spans="2:5" x14ac:dyDescent="0.25">
      <c r="E243" s="52"/>
    </row>
    <row r="244" spans="2:5" x14ac:dyDescent="0.25">
      <c r="B244" s="223" t="s">
        <v>532</v>
      </c>
      <c r="C244" s="224"/>
      <c r="E244" s="52"/>
    </row>
    <row r="245" spans="2:5" x14ac:dyDescent="0.25">
      <c r="B245" s="275" t="s">
        <v>441</v>
      </c>
      <c r="C245" s="275" t="s">
        <v>464</v>
      </c>
      <c r="E245" s="52"/>
    </row>
    <row r="246" spans="2:5" x14ac:dyDescent="0.25">
      <c r="B246" s="276"/>
      <c r="C246" s="247"/>
      <c r="E246" s="52"/>
    </row>
    <row r="247" spans="2:5" x14ac:dyDescent="0.25">
      <c r="B247" s="276"/>
      <c r="C247" s="247"/>
      <c r="E247" s="52"/>
    </row>
    <row r="248" spans="2:5" x14ac:dyDescent="0.25">
      <c r="B248" s="276"/>
      <c r="C248" s="247"/>
      <c r="E248" s="52"/>
    </row>
    <row r="249" spans="2:5" x14ac:dyDescent="0.25">
      <c r="B249" s="276"/>
      <c r="C249" s="247"/>
      <c r="E249" s="52"/>
    </row>
    <row r="250" spans="2:5" x14ac:dyDescent="0.25">
      <c r="B250" s="276"/>
      <c r="C250" s="247"/>
      <c r="E250" s="52"/>
    </row>
    <row r="251" spans="2:5" x14ac:dyDescent="0.25">
      <c r="B251" s="276"/>
      <c r="C251" s="247"/>
      <c r="E251" s="52"/>
    </row>
    <row r="252" spans="2:5" x14ac:dyDescent="0.25">
      <c r="B252" s="276"/>
      <c r="C252" s="247"/>
      <c r="E252" s="52"/>
    </row>
    <row r="253" spans="2:5" x14ac:dyDescent="0.25">
      <c r="B253" s="276"/>
      <c r="C253" s="247"/>
      <c r="E253" s="52"/>
    </row>
    <row r="254" spans="2:5" x14ac:dyDescent="0.25">
      <c r="B254" s="276"/>
      <c r="C254" s="247"/>
      <c r="E254" s="52"/>
    </row>
    <row r="255" spans="2:5" x14ac:dyDescent="0.25">
      <c r="B255" s="276"/>
      <c r="C255" s="247"/>
      <c r="E255" s="52"/>
    </row>
    <row r="256" spans="2:5" x14ac:dyDescent="0.25">
      <c r="B256" s="277" t="s">
        <v>112</v>
      </c>
      <c r="C256" s="302">
        <f>SUM(C246:C255)</f>
        <v>0</v>
      </c>
      <c r="E256" s="52"/>
    </row>
    <row r="257" spans="5:5" x14ac:dyDescent="0.25">
      <c r="E257" s="52"/>
    </row>
    <row r="258" spans="5:5" x14ac:dyDescent="0.25">
      <c r="E258" s="52"/>
    </row>
    <row r="259" spans="5:5" x14ac:dyDescent="0.25">
      <c r="E259" s="52"/>
    </row>
    <row r="260" spans="5:5" x14ac:dyDescent="0.25">
      <c r="E260" s="53"/>
    </row>
    <row r="261" spans="5:5" x14ac:dyDescent="0.25">
      <c r="E261" s="53"/>
    </row>
    <row r="262" spans="5:5" x14ac:dyDescent="0.25">
      <c r="E262" s="53"/>
    </row>
    <row r="263" spans="5:5" x14ac:dyDescent="0.25">
      <c r="E263" s="53"/>
    </row>
    <row r="264" spans="5:5" x14ac:dyDescent="0.25">
      <c r="E264" s="53"/>
    </row>
    <row r="265" spans="5:5" x14ac:dyDescent="0.25">
      <c r="E265" s="53"/>
    </row>
    <row r="266" spans="5:5" x14ac:dyDescent="0.25">
      <c r="E266" s="53"/>
    </row>
    <row r="267" spans="5:5" x14ac:dyDescent="0.25">
      <c r="E267" s="53"/>
    </row>
    <row r="268" spans="5:5" x14ac:dyDescent="0.25">
      <c r="E268" s="53"/>
    </row>
    <row r="269" spans="5:5" x14ac:dyDescent="0.25">
      <c r="E269" s="53"/>
    </row>
    <row r="270" spans="5:5" x14ac:dyDescent="0.25">
      <c r="E270" s="53"/>
    </row>
    <row r="271" spans="5:5" x14ac:dyDescent="0.25">
      <c r="E271" s="53"/>
    </row>
    <row r="272" spans="5:5" x14ac:dyDescent="0.25">
      <c r="E272" s="53"/>
    </row>
    <row r="273" spans="5:5" x14ac:dyDescent="0.25">
      <c r="E273" s="53"/>
    </row>
    <row r="274" spans="5:5" x14ac:dyDescent="0.25">
      <c r="E274" s="53"/>
    </row>
    <row r="275" spans="5:5" x14ac:dyDescent="0.25">
      <c r="E275" s="53"/>
    </row>
    <row r="276" spans="5:5" x14ac:dyDescent="0.25">
      <c r="E276" s="53"/>
    </row>
    <row r="277" spans="5:5" x14ac:dyDescent="0.25">
      <c r="E277" s="53"/>
    </row>
    <row r="278" spans="5:5" x14ac:dyDescent="0.25">
      <c r="E278" s="53"/>
    </row>
    <row r="279" spans="5:5" x14ac:dyDescent="0.25">
      <c r="E279" s="53"/>
    </row>
    <row r="280" spans="5:5" x14ac:dyDescent="0.25">
      <c r="E280" s="53"/>
    </row>
    <row r="281" spans="5:5" x14ac:dyDescent="0.25">
      <c r="E281" s="53"/>
    </row>
    <row r="282" spans="5:5" x14ac:dyDescent="0.25">
      <c r="E282" s="53"/>
    </row>
    <row r="283" spans="5:5" x14ac:dyDescent="0.25">
      <c r="E283" s="53"/>
    </row>
    <row r="284" spans="5:5" x14ac:dyDescent="0.25">
      <c r="E284" s="53"/>
    </row>
    <row r="285" spans="5:5" x14ac:dyDescent="0.25">
      <c r="E285" s="53"/>
    </row>
    <row r="286" spans="5:5" x14ac:dyDescent="0.25">
      <c r="E286" s="53"/>
    </row>
    <row r="287" spans="5:5" x14ac:dyDescent="0.25">
      <c r="E287" s="53"/>
    </row>
    <row r="288" spans="5:5" x14ac:dyDescent="0.25">
      <c r="E288" s="53"/>
    </row>
    <row r="289" spans="5:5" x14ac:dyDescent="0.25">
      <c r="E289" s="53"/>
    </row>
    <row r="290" spans="5:5" x14ac:dyDescent="0.25">
      <c r="E290" s="53"/>
    </row>
    <row r="291" spans="5:5" x14ac:dyDescent="0.25">
      <c r="E291" s="53"/>
    </row>
    <row r="292" spans="5:5" x14ac:dyDescent="0.25">
      <c r="E292" s="53"/>
    </row>
    <row r="293" spans="5:5" x14ac:dyDescent="0.25">
      <c r="E293" s="53"/>
    </row>
    <row r="294" spans="5:5" x14ac:dyDescent="0.25">
      <c r="E294" s="53"/>
    </row>
    <row r="295" spans="5:5" x14ac:dyDescent="0.25">
      <c r="E295" s="53"/>
    </row>
    <row r="296" spans="5:5" x14ac:dyDescent="0.25">
      <c r="E296" s="53"/>
    </row>
    <row r="297" spans="5:5" x14ac:dyDescent="0.25">
      <c r="E297" s="53"/>
    </row>
    <row r="298" spans="5:5" x14ac:dyDescent="0.25">
      <c r="E298" s="53"/>
    </row>
    <row r="299" spans="5:5" x14ac:dyDescent="0.25">
      <c r="E299" s="53"/>
    </row>
    <row r="300" spans="5:5" x14ac:dyDescent="0.25">
      <c r="E300" s="53"/>
    </row>
    <row r="301" spans="5:5" x14ac:dyDescent="0.25">
      <c r="E301" s="53"/>
    </row>
    <row r="302" spans="5:5" x14ac:dyDescent="0.25">
      <c r="E302" s="53"/>
    </row>
    <row r="303" spans="5:5" x14ac:dyDescent="0.25">
      <c r="E303" s="53"/>
    </row>
    <row r="304" spans="5:5" x14ac:dyDescent="0.25">
      <c r="E304" s="53"/>
    </row>
    <row r="305" spans="5:5" x14ac:dyDescent="0.25">
      <c r="E305" s="53"/>
    </row>
    <row r="306" spans="5:5" x14ac:dyDescent="0.25">
      <c r="E306" s="53"/>
    </row>
    <row r="307" spans="5:5" x14ac:dyDescent="0.25">
      <c r="E307" s="53"/>
    </row>
    <row r="308" spans="5:5" x14ac:dyDescent="0.25">
      <c r="E308" s="53"/>
    </row>
    <row r="309" spans="5:5" x14ac:dyDescent="0.25">
      <c r="E309" s="53"/>
    </row>
    <row r="310" spans="5:5" x14ac:dyDescent="0.25">
      <c r="E310" s="53"/>
    </row>
    <row r="311" spans="5:5" x14ac:dyDescent="0.25">
      <c r="E311" s="53"/>
    </row>
    <row r="312" spans="5:5" x14ac:dyDescent="0.25">
      <c r="E312" s="53"/>
    </row>
    <row r="313" spans="5:5" x14ac:dyDescent="0.25">
      <c r="E313" s="53"/>
    </row>
    <row r="314" spans="5:5" x14ac:dyDescent="0.25">
      <c r="E314" s="53"/>
    </row>
    <row r="315" spans="5:5" x14ac:dyDescent="0.25">
      <c r="E315" s="53"/>
    </row>
    <row r="316" spans="5:5" x14ac:dyDescent="0.25">
      <c r="E316" s="53"/>
    </row>
    <row r="317" spans="5:5" x14ac:dyDescent="0.25">
      <c r="E317" s="53"/>
    </row>
    <row r="318" spans="5:5" x14ac:dyDescent="0.25">
      <c r="E318" s="53"/>
    </row>
    <row r="319" spans="5:5" x14ac:dyDescent="0.25">
      <c r="E319" s="53"/>
    </row>
    <row r="320" spans="5:5" x14ac:dyDescent="0.25">
      <c r="E320" s="53"/>
    </row>
    <row r="321" spans="5:5" x14ac:dyDescent="0.25">
      <c r="E321" s="53"/>
    </row>
    <row r="322" spans="5:5" x14ac:dyDescent="0.25">
      <c r="E322" s="53"/>
    </row>
    <row r="323" spans="5:5" x14ac:dyDescent="0.25">
      <c r="E323" s="53"/>
    </row>
    <row r="324" spans="5:5" x14ac:dyDescent="0.25">
      <c r="E324" s="53"/>
    </row>
    <row r="325" spans="5:5" x14ac:dyDescent="0.25">
      <c r="E325" s="53"/>
    </row>
    <row r="326" spans="5:5" x14ac:dyDescent="0.25">
      <c r="E326" s="53"/>
    </row>
    <row r="327" spans="5:5" x14ac:dyDescent="0.25">
      <c r="E327" s="53"/>
    </row>
    <row r="328" spans="5:5" x14ac:dyDescent="0.25">
      <c r="E328" s="53"/>
    </row>
    <row r="329" spans="5:5" x14ac:dyDescent="0.25">
      <c r="E329" s="53"/>
    </row>
    <row r="330" spans="5:5" x14ac:dyDescent="0.25">
      <c r="E330" s="53"/>
    </row>
    <row r="331" spans="5:5" x14ac:dyDescent="0.25">
      <c r="E331" s="53"/>
    </row>
    <row r="332" spans="5:5" x14ac:dyDescent="0.25">
      <c r="E332" s="53"/>
    </row>
    <row r="333" spans="5:5" x14ac:dyDescent="0.25">
      <c r="E333" s="53"/>
    </row>
    <row r="334" spans="5:5" x14ac:dyDescent="0.25">
      <c r="E334" s="53"/>
    </row>
    <row r="335" spans="5:5" x14ac:dyDescent="0.25">
      <c r="E335" s="53"/>
    </row>
    <row r="336" spans="5:5" x14ac:dyDescent="0.25">
      <c r="E336" s="53"/>
    </row>
    <row r="337" spans="5:5" x14ac:dyDescent="0.25">
      <c r="E337" s="53"/>
    </row>
    <row r="338" spans="5:5" x14ac:dyDescent="0.25">
      <c r="E338" s="53"/>
    </row>
    <row r="339" spans="5:5" x14ac:dyDescent="0.25">
      <c r="E339" s="53"/>
    </row>
    <row r="340" spans="5:5" x14ac:dyDescent="0.25">
      <c r="E340" s="53"/>
    </row>
    <row r="341" spans="5:5" x14ac:dyDescent="0.25">
      <c r="E341" s="53"/>
    </row>
    <row r="342" spans="5:5" x14ac:dyDescent="0.25">
      <c r="E342" s="53"/>
    </row>
    <row r="343" spans="5:5" x14ac:dyDescent="0.25">
      <c r="E343" s="53"/>
    </row>
    <row r="344" spans="5:5" x14ac:dyDescent="0.25">
      <c r="E344" s="53"/>
    </row>
    <row r="345" spans="5:5" x14ac:dyDescent="0.25">
      <c r="E345" s="53"/>
    </row>
    <row r="346" spans="5:5" x14ac:dyDescent="0.25">
      <c r="E346" s="53"/>
    </row>
    <row r="347" spans="5:5" x14ac:dyDescent="0.25">
      <c r="E347" s="53"/>
    </row>
    <row r="348" spans="5:5" x14ac:dyDescent="0.25">
      <c r="E348" s="53"/>
    </row>
    <row r="349" spans="5:5" x14ac:dyDescent="0.25">
      <c r="E349" s="53"/>
    </row>
    <row r="350" spans="5:5" x14ac:dyDescent="0.25">
      <c r="E350" s="53"/>
    </row>
    <row r="351" spans="5:5" x14ac:dyDescent="0.25">
      <c r="E351" s="53"/>
    </row>
    <row r="352" spans="5:5" x14ac:dyDescent="0.25">
      <c r="E352" s="53"/>
    </row>
    <row r="353" spans="5:5" x14ac:dyDescent="0.25">
      <c r="E353" s="53"/>
    </row>
    <row r="354" spans="5:5" x14ac:dyDescent="0.25">
      <c r="E354" s="53"/>
    </row>
    <row r="355" spans="5:5" x14ac:dyDescent="0.25">
      <c r="E355" s="53"/>
    </row>
    <row r="356" spans="5:5" x14ac:dyDescent="0.25">
      <c r="E356" s="53"/>
    </row>
    <row r="357" spans="5:5" x14ac:dyDescent="0.25">
      <c r="E357" s="53"/>
    </row>
    <row r="358" spans="5:5" x14ac:dyDescent="0.25">
      <c r="E358" s="53"/>
    </row>
    <row r="359" spans="5:5" x14ac:dyDescent="0.25">
      <c r="E359" s="53"/>
    </row>
    <row r="360" spans="5:5" x14ac:dyDescent="0.25">
      <c r="E360" s="53"/>
    </row>
    <row r="361" spans="5:5" x14ac:dyDescent="0.25">
      <c r="E361" s="53"/>
    </row>
    <row r="362" spans="5:5" x14ac:dyDescent="0.25">
      <c r="E362" s="53"/>
    </row>
    <row r="363" spans="5:5" x14ac:dyDescent="0.25">
      <c r="E363" s="53"/>
    </row>
    <row r="364" spans="5:5" x14ac:dyDescent="0.25">
      <c r="E364" s="53"/>
    </row>
    <row r="365" spans="5:5" x14ac:dyDescent="0.25">
      <c r="E365" s="53"/>
    </row>
    <row r="366" spans="5:5" x14ac:dyDescent="0.25">
      <c r="E366" s="53"/>
    </row>
    <row r="367" spans="5:5" x14ac:dyDescent="0.25">
      <c r="E367" s="53"/>
    </row>
    <row r="368" spans="5:5" x14ac:dyDescent="0.25">
      <c r="E368" s="53"/>
    </row>
    <row r="369" spans="5:5" x14ac:dyDescent="0.25">
      <c r="E369" s="53"/>
    </row>
    <row r="370" spans="5:5" x14ac:dyDescent="0.25">
      <c r="E370" s="53"/>
    </row>
    <row r="371" spans="5:5" x14ac:dyDescent="0.25">
      <c r="E371" s="53"/>
    </row>
    <row r="372" spans="5:5" x14ac:dyDescent="0.25">
      <c r="E372" s="53"/>
    </row>
    <row r="373" spans="5:5" x14ac:dyDescent="0.25">
      <c r="E373" s="53"/>
    </row>
    <row r="374" spans="5:5" x14ac:dyDescent="0.25">
      <c r="E374" s="53"/>
    </row>
    <row r="375" spans="5:5" x14ac:dyDescent="0.25">
      <c r="E375" s="53"/>
    </row>
    <row r="376" spans="5:5" x14ac:dyDescent="0.25">
      <c r="E376" s="53"/>
    </row>
    <row r="377" spans="5:5" x14ac:dyDescent="0.25">
      <c r="E377" s="53"/>
    </row>
    <row r="378" spans="5:5" x14ac:dyDescent="0.25">
      <c r="E378" s="53"/>
    </row>
    <row r="379" spans="5:5" x14ac:dyDescent="0.25">
      <c r="E379" s="53"/>
    </row>
    <row r="380" spans="5:5" x14ac:dyDescent="0.25">
      <c r="E380" s="53"/>
    </row>
    <row r="381" spans="5:5" x14ac:dyDescent="0.25">
      <c r="E381" s="53"/>
    </row>
    <row r="382" spans="5:5" x14ac:dyDescent="0.25">
      <c r="E382" s="53"/>
    </row>
    <row r="383" spans="5:5" x14ac:dyDescent="0.25">
      <c r="E383" s="53"/>
    </row>
    <row r="384" spans="5:5" x14ac:dyDescent="0.25">
      <c r="E384" s="53"/>
    </row>
    <row r="385" spans="5:5" x14ac:dyDescent="0.25">
      <c r="E385" s="53"/>
    </row>
    <row r="386" spans="5:5" x14ac:dyDescent="0.25">
      <c r="E386" s="53"/>
    </row>
    <row r="387" spans="5:5" x14ac:dyDescent="0.25">
      <c r="E387" s="53"/>
    </row>
    <row r="388" spans="5:5" x14ac:dyDescent="0.25">
      <c r="E388" s="53"/>
    </row>
    <row r="389" spans="5:5" x14ac:dyDescent="0.25">
      <c r="E389" s="53"/>
    </row>
    <row r="390" spans="5:5" x14ac:dyDescent="0.25">
      <c r="E390" s="53"/>
    </row>
    <row r="391" spans="5:5" x14ac:dyDescent="0.25">
      <c r="E391" s="53"/>
    </row>
    <row r="392" spans="5:5" x14ac:dyDescent="0.25">
      <c r="E392" s="53"/>
    </row>
    <row r="393" spans="5:5" x14ac:dyDescent="0.25">
      <c r="E393" s="53"/>
    </row>
    <row r="394" spans="5:5" x14ac:dyDescent="0.25">
      <c r="E394" s="53"/>
    </row>
    <row r="395" spans="5:5" x14ac:dyDescent="0.25">
      <c r="E395" s="53"/>
    </row>
    <row r="396" spans="5:5" x14ac:dyDescent="0.25">
      <c r="E396" s="53"/>
    </row>
    <row r="397" spans="5:5" x14ac:dyDescent="0.25">
      <c r="E397" s="53"/>
    </row>
    <row r="398" spans="5:5" x14ac:dyDescent="0.25">
      <c r="E398" s="53"/>
    </row>
    <row r="399" spans="5:5" x14ac:dyDescent="0.25">
      <c r="E399" s="53"/>
    </row>
    <row r="400" spans="5:5" x14ac:dyDescent="0.25">
      <c r="E400" s="53"/>
    </row>
    <row r="401" spans="5:5" x14ac:dyDescent="0.25">
      <c r="E401" s="53"/>
    </row>
    <row r="402" spans="5:5" x14ac:dyDescent="0.25">
      <c r="E402" s="53"/>
    </row>
    <row r="403" spans="5:5" x14ac:dyDescent="0.25">
      <c r="E403" s="53"/>
    </row>
    <row r="404" spans="5:5" x14ac:dyDescent="0.25">
      <c r="E404" s="53"/>
    </row>
    <row r="405" spans="5:5" x14ac:dyDescent="0.25">
      <c r="E405" s="53"/>
    </row>
    <row r="406" spans="5:5" x14ac:dyDescent="0.25">
      <c r="E406" s="53"/>
    </row>
    <row r="407" spans="5:5" x14ac:dyDescent="0.25">
      <c r="E407" s="53"/>
    </row>
    <row r="408" spans="5:5" x14ac:dyDescent="0.25">
      <c r="E408" s="53"/>
    </row>
    <row r="409" spans="5:5" x14ac:dyDescent="0.25">
      <c r="E409" s="53"/>
    </row>
    <row r="410" spans="5:5" x14ac:dyDescent="0.25">
      <c r="E410" s="53"/>
    </row>
    <row r="411" spans="5:5" x14ac:dyDescent="0.25">
      <c r="E411" s="53"/>
    </row>
    <row r="412" spans="5:5" x14ac:dyDescent="0.25">
      <c r="E412" s="53"/>
    </row>
    <row r="413" spans="5:5" x14ac:dyDescent="0.25">
      <c r="E413" s="53"/>
    </row>
    <row r="414" spans="5:5" x14ac:dyDescent="0.25">
      <c r="E414" s="53"/>
    </row>
    <row r="415" spans="5:5" x14ac:dyDescent="0.25">
      <c r="E415" s="53"/>
    </row>
    <row r="416" spans="5:5" x14ac:dyDescent="0.25">
      <c r="E416" s="53"/>
    </row>
    <row r="417" spans="5:5" x14ac:dyDescent="0.25">
      <c r="E417" s="53"/>
    </row>
    <row r="418" spans="5:5" x14ac:dyDescent="0.25">
      <c r="E418" s="53"/>
    </row>
    <row r="419" spans="5:5" x14ac:dyDescent="0.25">
      <c r="E419" s="53"/>
    </row>
    <row r="420" spans="5:5" x14ac:dyDescent="0.25">
      <c r="E420" s="53"/>
    </row>
    <row r="421" spans="5:5" x14ac:dyDescent="0.25">
      <c r="E421" s="53"/>
    </row>
    <row r="422" spans="5:5" x14ac:dyDescent="0.25">
      <c r="E422" s="53"/>
    </row>
    <row r="423" spans="5:5" x14ac:dyDescent="0.25">
      <c r="E423" s="53"/>
    </row>
    <row r="424" spans="5:5" x14ac:dyDescent="0.25">
      <c r="E424" s="53"/>
    </row>
    <row r="425" spans="5:5" x14ac:dyDescent="0.25">
      <c r="E425" s="53"/>
    </row>
    <row r="426" spans="5:5" x14ac:dyDescent="0.25">
      <c r="E426" s="53"/>
    </row>
    <row r="427" spans="5:5" x14ac:dyDescent="0.25">
      <c r="E427" s="53"/>
    </row>
    <row r="428" spans="5:5" x14ac:dyDescent="0.25">
      <c r="E428" s="53"/>
    </row>
    <row r="429" spans="5:5" x14ac:dyDescent="0.25">
      <c r="E429" s="53"/>
    </row>
    <row r="430" spans="5:5" x14ac:dyDescent="0.25">
      <c r="E430" s="53"/>
    </row>
    <row r="431" spans="5:5" x14ac:dyDescent="0.25">
      <c r="E431" s="53"/>
    </row>
    <row r="432" spans="5:5" x14ac:dyDescent="0.25">
      <c r="E432" s="53"/>
    </row>
    <row r="433" spans="5:5" x14ac:dyDescent="0.25">
      <c r="E433" s="53"/>
    </row>
    <row r="434" spans="5:5" x14ac:dyDescent="0.25">
      <c r="E434" s="53"/>
    </row>
    <row r="435" spans="5:5" x14ac:dyDescent="0.25">
      <c r="E435" s="53"/>
    </row>
    <row r="436" spans="5:5" x14ac:dyDescent="0.25">
      <c r="E436" s="53"/>
    </row>
    <row r="437" spans="5:5" x14ac:dyDescent="0.25">
      <c r="E437" s="53"/>
    </row>
    <row r="438" spans="5:5" x14ac:dyDescent="0.25">
      <c r="E438" s="53"/>
    </row>
    <row r="439" spans="5:5" x14ac:dyDescent="0.25">
      <c r="E439" s="53"/>
    </row>
    <row r="440" spans="5:5" x14ac:dyDescent="0.25">
      <c r="E440" s="53"/>
    </row>
    <row r="441" spans="5:5" x14ac:dyDescent="0.25">
      <c r="E441" s="53"/>
    </row>
    <row r="442" spans="5:5" x14ac:dyDescent="0.25">
      <c r="E442" s="53"/>
    </row>
    <row r="443" spans="5:5" x14ac:dyDescent="0.25">
      <c r="E443" s="53"/>
    </row>
    <row r="444" spans="5:5" x14ac:dyDescent="0.25">
      <c r="E444" s="53"/>
    </row>
    <row r="445" spans="5:5" x14ac:dyDescent="0.25">
      <c r="E445" s="53"/>
    </row>
    <row r="446" spans="5:5" x14ac:dyDescent="0.25">
      <c r="E446" s="53"/>
    </row>
    <row r="447" spans="5:5" x14ac:dyDescent="0.25">
      <c r="E447" s="53"/>
    </row>
    <row r="448" spans="5:5" x14ac:dyDescent="0.25">
      <c r="E448" s="53"/>
    </row>
    <row r="449" spans="5:5" x14ac:dyDescent="0.25">
      <c r="E449" s="53"/>
    </row>
    <row r="450" spans="5:5" x14ac:dyDescent="0.25">
      <c r="E450" s="53"/>
    </row>
    <row r="451" spans="5:5" x14ac:dyDescent="0.25">
      <c r="E451" s="53"/>
    </row>
    <row r="452" spans="5:5" x14ac:dyDescent="0.25">
      <c r="E452" s="53"/>
    </row>
    <row r="453" spans="5:5" x14ac:dyDescent="0.25">
      <c r="E453" s="53"/>
    </row>
    <row r="454" spans="5:5" x14ac:dyDescent="0.25">
      <c r="E454" s="53"/>
    </row>
    <row r="455" spans="5:5" x14ac:dyDescent="0.25">
      <c r="E455" s="53"/>
    </row>
    <row r="456" spans="5:5" x14ac:dyDescent="0.25">
      <c r="E456" s="53"/>
    </row>
    <row r="457" spans="5:5" x14ac:dyDescent="0.25">
      <c r="E457" s="53"/>
    </row>
    <row r="458" spans="5:5" x14ac:dyDescent="0.25">
      <c r="E458" s="53"/>
    </row>
    <row r="459" spans="5:5" x14ac:dyDescent="0.25">
      <c r="E459" s="53"/>
    </row>
    <row r="460" spans="5:5" x14ac:dyDescent="0.25">
      <c r="E460" s="53"/>
    </row>
    <row r="461" spans="5:5" x14ac:dyDescent="0.25">
      <c r="E461" s="53"/>
    </row>
    <row r="462" spans="5:5" x14ac:dyDescent="0.25">
      <c r="E462" s="53"/>
    </row>
    <row r="463" spans="5:5" x14ac:dyDescent="0.25">
      <c r="E463" s="53"/>
    </row>
    <row r="464" spans="5:5" x14ac:dyDescent="0.25">
      <c r="E464" s="53"/>
    </row>
    <row r="465" spans="5:5" x14ac:dyDescent="0.25">
      <c r="E465" s="53"/>
    </row>
    <row r="466" spans="5:5" x14ac:dyDescent="0.25">
      <c r="E466" s="53"/>
    </row>
    <row r="467" spans="5:5" x14ac:dyDescent="0.25">
      <c r="E467" s="53"/>
    </row>
    <row r="468" spans="5:5" x14ac:dyDescent="0.25">
      <c r="E468" s="53"/>
    </row>
    <row r="469" spans="5:5" x14ac:dyDescent="0.25">
      <c r="E469" s="53"/>
    </row>
    <row r="470" spans="5:5" x14ac:dyDescent="0.25">
      <c r="E470" s="53"/>
    </row>
    <row r="471" spans="5:5" x14ac:dyDescent="0.25">
      <c r="E471" s="53"/>
    </row>
    <row r="472" spans="5:5" x14ac:dyDescent="0.25">
      <c r="E472" s="53"/>
    </row>
    <row r="473" spans="5:5" x14ac:dyDescent="0.25">
      <c r="E473" s="53"/>
    </row>
    <row r="474" spans="5:5" x14ac:dyDescent="0.25">
      <c r="E474" s="53"/>
    </row>
    <row r="475" spans="5:5" x14ac:dyDescent="0.25">
      <c r="E475" s="53"/>
    </row>
    <row r="476" spans="5:5" x14ac:dyDescent="0.25">
      <c r="E476" s="53"/>
    </row>
    <row r="477" spans="5:5" x14ac:dyDescent="0.25">
      <c r="E477" s="53"/>
    </row>
    <row r="478" spans="5:5" x14ac:dyDescent="0.25">
      <c r="E478" s="53"/>
    </row>
    <row r="479" spans="5:5" x14ac:dyDescent="0.25">
      <c r="E479" s="53"/>
    </row>
    <row r="480" spans="5:5" x14ac:dyDescent="0.25">
      <c r="E480" s="53"/>
    </row>
    <row r="481" spans="5:5" x14ac:dyDescent="0.25">
      <c r="E481" s="53"/>
    </row>
    <row r="482" spans="5:5" x14ac:dyDescent="0.25">
      <c r="E482" s="53"/>
    </row>
    <row r="483" spans="5:5" x14ac:dyDescent="0.25">
      <c r="E483" s="53"/>
    </row>
    <row r="484" spans="5:5" x14ac:dyDescent="0.25">
      <c r="E484" s="53"/>
    </row>
    <row r="485" spans="5:5" x14ac:dyDescent="0.25">
      <c r="E485" s="53"/>
    </row>
    <row r="486" spans="5:5" x14ac:dyDescent="0.25">
      <c r="E486" s="53"/>
    </row>
    <row r="487" spans="5:5" x14ac:dyDescent="0.25">
      <c r="E487" s="53"/>
    </row>
    <row r="488" spans="5:5" x14ac:dyDescent="0.25">
      <c r="E488" s="53"/>
    </row>
    <row r="489" spans="5:5" x14ac:dyDescent="0.25">
      <c r="E489" s="53"/>
    </row>
    <row r="490" spans="5:5" x14ac:dyDescent="0.25">
      <c r="E490" s="53"/>
    </row>
    <row r="491" spans="5:5" x14ac:dyDescent="0.25">
      <c r="E491" s="53"/>
    </row>
    <row r="492" spans="5:5" x14ac:dyDescent="0.25">
      <c r="E492" s="53"/>
    </row>
    <row r="493" spans="5:5" x14ac:dyDescent="0.25">
      <c r="E493" s="53"/>
    </row>
    <row r="494" spans="5:5" x14ac:dyDescent="0.25">
      <c r="E494" s="53"/>
    </row>
    <row r="495" spans="5:5" x14ac:dyDescent="0.25">
      <c r="E495" s="53"/>
    </row>
    <row r="496" spans="5:5" x14ac:dyDescent="0.25">
      <c r="E496" s="53"/>
    </row>
    <row r="497" spans="5:5" x14ac:dyDescent="0.25">
      <c r="E497" s="53"/>
    </row>
    <row r="498" spans="5:5" x14ac:dyDescent="0.25">
      <c r="E498" s="53"/>
    </row>
    <row r="499" spans="5:5" x14ac:dyDescent="0.25">
      <c r="E499" s="53"/>
    </row>
    <row r="500" spans="5:5" x14ac:dyDescent="0.25">
      <c r="E500" s="53"/>
    </row>
    <row r="501" spans="5:5" x14ac:dyDescent="0.25">
      <c r="E501" s="53"/>
    </row>
    <row r="502" spans="5:5" x14ac:dyDescent="0.25">
      <c r="E502" s="53"/>
    </row>
    <row r="503" spans="5:5" x14ac:dyDescent="0.25">
      <c r="E503" s="53"/>
    </row>
    <row r="504" spans="5:5" x14ac:dyDescent="0.25">
      <c r="E504" s="53"/>
    </row>
    <row r="505" spans="5:5" x14ac:dyDescent="0.25">
      <c r="E505" s="53"/>
    </row>
    <row r="506" spans="5:5" x14ac:dyDescent="0.25">
      <c r="E506" s="53"/>
    </row>
    <row r="507" spans="5:5" x14ac:dyDescent="0.25">
      <c r="E507" s="53"/>
    </row>
    <row r="508" spans="5:5" x14ac:dyDescent="0.25">
      <c r="E508" s="53"/>
    </row>
    <row r="509" spans="5:5" x14ac:dyDescent="0.25">
      <c r="E509" s="53"/>
    </row>
    <row r="510" spans="5:5" x14ac:dyDescent="0.25">
      <c r="E510" s="53"/>
    </row>
    <row r="511" spans="5:5" x14ac:dyDescent="0.25">
      <c r="E511" s="53"/>
    </row>
    <row r="512" spans="5:5" x14ac:dyDescent="0.25">
      <c r="E512" s="53"/>
    </row>
    <row r="513" spans="5:5" x14ac:dyDescent="0.25">
      <c r="E513" s="53"/>
    </row>
    <row r="514" spans="5:5" x14ac:dyDescent="0.25">
      <c r="E514" s="53"/>
    </row>
    <row r="515" spans="5:5" x14ac:dyDescent="0.25">
      <c r="E515" s="53"/>
    </row>
    <row r="516" spans="5:5" x14ac:dyDescent="0.25">
      <c r="E516" s="53"/>
    </row>
    <row r="517" spans="5:5" x14ac:dyDescent="0.25">
      <c r="E517" s="53"/>
    </row>
    <row r="518" spans="5:5" x14ac:dyDescent="0.25">
      <c r="E518" s="53"/>
    </row>
    <row r="519" spans="5:5" x14ac:dyDescent="0.25">
      <c r="E519" s="53"/>
    </row>
    <row r="520" spans="5:5" x14ac:dyDescent="0.25">
      <c r="E520" s="53"/>
    </row>
    <row r="521" spans="5:5" x14ac:dyDescent="0.25">
      <c r="E521" s="53"/>
    </row>
    <row r="522" spans="5:5" x14ac:dyDescent="0.25">
      <c r="E522" s="53"/>
    </row>
    <row r="523" spans="5:5" x14ac:dyDescent="0.25">
      <c r="E523" s="53"/>
    </row>
    <row r="524" spans="5:5" x14ac:dyDescent="0.25">
      <c r="E524" s="53"/>
    </row>
    <row r="525" spans="5:5" x14ac:dyDescent="0.25">
      <c r="E525" s="53"/>
    </row>
    <row r="526" spans="5:5" x14ac:dyDescent="0.25">
      <c r="E526" s="53"/>
    </row>
    <row r="527" spans="5:5" x14ac:dyDescent="0.25">
      <c r="E527" s="53"/>
    </row>
    <row r="528" spans="5:5" x14ac:dyDescent="0.25">
      <c r="E528" s="53"/>
    </row>
    <row r="529" spans="5:5" x14ac:dyDescent="0.25">
      <c r="E529" s="53"/>
    </row>
    <row r="530" spans="5:5" x14ac:dyDescent="0.25">
      <c r="E530" s="53"/>
    </row>
    <row r="531" spans="5:5" x14ac:dyDescent="0.25">
      <c r="E531" s="53"/>
    </row>
    <row r="532" spans="5:5" x14ac:dyDescent="0.25">
      <c r="E532" s="53"/>
    </row>
    <row r="533" spans="5:5" x14ac:dyDescent="0.25">
      <c r="E533" s="53"/>
    </row>
    <row r="534" spans="5:5" x14ac:dyDescent="0.25">
      <c r="E534" s="53"/>
    </row>
    <row r="535" spans="5:5" x14ac:dyDescent="0.25">
      <c r="E535" s="53"/>
    </row>
    <row r="536" spans="5:5" x14ac:dyDescent="0.25">
      <c r="E536" s="53"/>
    </row>
    <row r="537" spans="5:5" x14ac:dyDescent="0.25">
      <c r="E537" s="53"/>
    </row>
    <row r="538" spans="5:5" x14ac:dyDescent="0.25">
      <c r="E538" s="53"/>
    </row>
    <row r="539" spans="5:5" x14ac:dyDescent="0.25">
      <c r="E539" s="53"/>
    </row>
    <row r="540" spans="5:5" x14ac:dyDescent="0.25">
      <c r="E540" s="53"/>
    </row>
    <row r="541" spans="5:5" x14ac:dyDescent="0.25">
      <c r="E541" s="53"/>
    </row>
    <row r="542" spans="5:5" x14ac:dyDescent="0.25">
      <c r="E542" s="53"/>
    </row>
    <row r="543" spans="5:5" x14ac:dyDescent="0.25">
      <c r="E543" s="53"/>
    </row>
    <row r="544" spans="5:5" x14ac:dyDescent="0.25">
      <c r="E544" s="53"/>
    </row>
    <row r="545" spans="5:5" x14ac:dyDescent="0.25">
      <c r="E545" s="53"/>
    </row>
    <row r="546" spans="5:5" x14ac:dyDescent="0.25">
      <c r="E546" s="53"/>
    </row>
    <row r="547" spans="5:5" x14ac:dyDescent="0.25">
      <c r="E547" s="53"/>
    </row>
    <row r="548" spans="5:5" x14ac:dyDescent="0.25">
      <c r="E548" s="53"/>
    </row>
    <row r="549" spans="5:5" x14ac:dyDescent="0.25">
      <c r="E549" s="53"/>
    </row>
    <row r="550" spans="5:5" x14ac:dyDescent="0.25">
      <c r="E550" s="53"/>
    </row>
    <row r="551" spans="5:5" x14ac:dyDescent="0.25">
      <c r="E551" s="53"/>
    </row>
    <row r="552" spans="5:5" x14ac:dyDescent="0.25">
      <c r="E552" s="53"/>
    </row>
    <row r="553" spans="5:5" x14ac:dyDescent="0.25">
      <c r="E553" s="53"/>
    </row>
    <row r="554" spans="5:5" x14ac:dyDescent="0.25">
      <c r="E554" s="53"/>
    </row>
    <row r="555" spans="5:5" x14ac:dyDescent="0.25">
      <c r="E555" s="53"/>
    </row>
    <row r="556" spans="5:5" x14ac:dyDescent="0.25">
      <c r="E556" s="53"/>
    </row>
    <row r="557" spans="5:5" x14ac:dyDescent="0.25">
      <c r="E557" s="53"/>
    </row>
    <row r="558" spans="5:5" x14ac:dyDescent="0.25">
      <c r="E558" s="53"/>
    </row>
    <row r="559" spans="5:5" x14ac:dyDescent="0.25">
      <c r="E559" s="53"/>
    </row>
    <row r="560" spans="5:5" x14ac:dyDescent="0.25">
      <c r="E560" s="53"/>
    </row>
    <row r="561" spans="5:5" x14ac:dyDescent="0.25">
      <c r="E561" s="53"/>
    </row>
    <row r="562" spans="5:5" x14ac:dyDescent="0.25">
      <c r="E562" s="53"/>
    </row>
    <row r="563" spans="5:5" x14ac:dyDescent="0.25">
      <c r="E563" s="53"/>
    </row>
    <row r="564" spans="5:5" x14ac:dyDescent="0.25">
      <c r="E564" s="53"/>
    </row>
    <row r="565" spans="5:5" x14ac:dyDescent="0.25">
      <c r="E565" s="53"/>
    </row>
    <row r="566" spans="5:5" x14ac:dyDescent="0.25">
      <c r="E566" s="53"/>
    </row>
    <row r="567" spans="5:5" x14ac:dyDescent="0.25">
      <c r="E567" s="53"/>
    </row>
    <row r="568" spans="5:5" x14ac:dyDescent="0.25">
      <c r="E568" s="53"/>
    </row>
    <row r="569" spans="5:5" x14ac:dyDescent="0.25">
      <c r="E569" s="53"/>
    </row>
    <row r="570" spans="5:5" x14ac:dyDescent="0.25">
      <c r="E570" s="53"/>
    </row>
    <row r="571" spans="5:5" x14ac:dyDescent="0.25">
      <c r="E571" s="53"/>
    </row>
    <row r="572" spans="5:5" x14ac:dyDescent="0.25">
      <c r="E572" s="53"/>
    </row>
    <row r="573" spans="5:5" x14ac:dyDescent="0.25">
      <c r="E573" s="53"/>
    </row>
    <row r="574" spans="5:5" x14ac:dyDescent="0.25">
      <c r="E574" s="53"/>
    </row>
    <row r="575" spans="5:5" x14ac:dyDescent="0.25">
      <c r="E575" s="53"/>
    </row>
    <row r="576" spans="5:5" x14ac:dyDescent="0.25">
      <c r="E576" s="53"/>
    </row>
    <row r="577" spans="5:5" x14ac:dyDescent="0.25">
      <c r="E577" s="53"/>
    </row>
    <row r="578" spans="5:5" x14ac:dyDescent="0.25">
      <c r="E578" s="53"/>
    </row>
    <row r="579" spans="5:5" x14ac:dyDescent="0.25">
      <c r="E579" s="53"/>
    </row>
    <row r="580" spans="5:5" x14ac:dyDescent="0.25">
      <c r="E580" s="53"/>
    </row>
    <row r="581" spans="5:5" x14ac:dyDescent="0.25">
      <c r="E581" s="53"/>
    </row>
    <row r="582" spans="5:5" x14ac:dyDescent="0.25">
      <c r="E582" s="53"/>
    </row>
    <row r="583" spans="5:5" x14ac:dyDescent="0.25">
      <c r="E583" s="53"/>
    </row>
    <row r="584" spans="5:5" x14ac:dyDescent="0.25">
      <c r="E584" s="53"/>
    </row>
    <row r="585" spans="5:5" x14ac:dyDescent="0.25">
      <c r="E585" s="53"/>
    </row>
    <row r="586" spans="5:5" x14ac:dyDescent="0.25">
      <c r="E586" s="53"/>
    </row>
    <row r="587" spans="5:5" x14ac:dyDescent="0.25">
      <c r="E587" s="53"/>
    </row>
    <row r="588" spans="5:5" x14ac:dyDescent="0.25">
      <c r="E588" s="53"/>
    </row>
    <row r="589" spans="5:5" x14ac:dyDescent="0.25">
      <c r="E589" s="53"/>
    </row>
    <row r="590" spans="5:5" x14ac:dyDescent="0.25">
      <c r="E590" s="53"/>
    </row>
    <row r="591" spans="5:5" x14ac:dyDescent="0.25">
      <c r="E591" s="53"/>
    </row>
    <row r="592" spans="5:5" x14ac:dyDescent="0.25">
      <c r="E592" s="53"/>
    </row>
    <row r="593" spans="5:5" x14ac:dyDescent="0.25">
      <c r="E593" s="53"/>
    </row>
    <row r="594" spans="5:5" x14ac:dyDescent="0.25">
      <c r="E594" s="53"/>
    </row>
    <row r="595" spans="5:5" x14ac:dyDescent="0.25">
      <c r="E595" s="53"/>
    </row>
    <row r="596" spans="5:5" x14ac:dyDescent="0.25">
      <c r="E596" s="53"/>
    </row>
    <row r="597" spans="5:5" x14ac:dyDescent="0.25">
      <c r="E597" s="53"/>
    </row>
    <row r="598" spans="5:5" x14ac:dyDescent="0.25">
      <c r="E598" s="53"/>
    </row>
    <row r="599" spans="5:5" x14ac:dyDescent="0.25">
      <c r="E599" s="53"/>
    </row>
    <row r="600" spans="5:5" x14ac:dyDescent="0.25">
      <c r="E600" s="53"/>
    </row>
    <row r="601" spans="5:5" x14ac:dyDescent="0.25">
      <c r="E601" s="53"/>
    </row>
    <row r="602" spans="5:5" x14ac:dyDescent="0.25">
      <c r="E602" s="53"/>
    </row>
    <row r="603" spans="5:5" x14ac:dyDescent="0.25">
      <c r="E603" s="53"/>
    </row>
    <row r="604" spans="5:5" x14ac:dyDescent="0.25">
      <c r="E604" s="53"/>
    </row>
    <row r="605" spans="5:5" x14ac:dyDescent="0.25">
      <c r="E605" s="53"/>
    </row>
    <row r="606" spans="5:5" x14ac:dyDescent="0.25">
      <c r="E606" s="53"/>
    </row>
    <row r="607" spans="5:5" x14ac:dyDescent="0.25">
      <c r="E607" s="53"/>
    </row>
    <row r="608" spans="5:5" x14ac:dyDescent="0.25">
      <c r="E608" s="53"/>
    </row>
    <row r="609" spans="5:5" x14ac:dyDescent="0.25">
      <c r="E609" s="53"/>
    </row>
    <row r="610" spans="5:5" x14ac:dyDescent="0.25">
      <c r="E610" s="53"/>
    </row>
    <row r="611" spans="5:5" x14ac:dyDescent="0.25">
      <c r="E611" s="53"/>
    </row>
    <row r="612" spans="5:5" x14ac:dyDescent="0.25">
      <c r="E612" s="53"/>
    </row>
    <row r="613" spans="5:5" x14ac:dyDescent="0.25">
      <c r="E613" s="53"/>
    </row>
    <row r="614" spans="5:5" x14ac:dyDescent="0.25">
      <c r="E614" s="53"/>
    </row>
    <row r="615" spans="5:5" x14ac:dyDescent="0.25">
      <c r="E615" s="53"/>
    </row>
    <row r="616" spans="5:5" x14ac:dyDescent="0.25">
      <c r="E616" s="53"/>
    </row>
    <row r="617" spans="5:5" x14ac:dyDescent="0.25">
      <c r="E617" s="53"/>
    </row>
    <row r="618" spans="5:5" x14ac:dyDescent="0.25">
      <c r="E618" s="53"/>
    </row>
    <row r="619" spans="5:5" x14ac:dyDescent="0.25">
      <c r="E619" s="53"/>
    </row>
    <row r="620" spans="5:5" x14ac:dyDescent="0.25">
      <c r="E620" s="53"/>
    </row>
    <row r="621" spans="5:5" x14ac:dyDescent="0.25">
      <c r="E621" s="53"/>
    </row>
    <row r="622" spans="5:5" x14ac:dyDescent="0.25">
      <c r="E622" s="53"/>
    </row>
    <row r="623" spans="5:5" x14ac:dyDescent="0.25">
      <c r="E623" s="53"/>
    </row>
    <row r="624" spans="5:5" x14ac:dyDescent="0.25">
      <c r="E624" s="53"/>
    </row>
    <row r="625" spans="5:5" x14ac:dyDescent="0.25">
      <c r="E625" s="53"/>
    </row>
    <row r="626" spans="5:5" x14ac:dyDescent="0.25">
      <c r="E626" s="53"/>
    </row>
    <row r="627" spans="5:5" x14ac:dyDescent="0.25">
      <c r="E627" s="53"/>
    </row>
    <row r="628" spans="5:5" x14ac:dyDescent="0.25">
      <c r="E628" s="53"/>
    </row>
    <row r="629" spans="5:5" x14ac:dyDescent="0.25">
      <c r="E629" s="53"/>
    </row>
    <row r="630" spans="5:5" x14ac:dyDescent="0.25">
      <c r="E630" s="53"/>
    </row>
    <row r="631" spans="5:5" x14ac:dyDescent="0.25">
      <c r="E631" s="53"/>
    </row>
    <row r="632" spans="5:5" x14ac:dyDescent="0.25">
      <c r="E632" s="53"/>
    </row>
    <row r="633" spans="5:5" x14ac:dyDescent="0.25">
      <c r="E633" s="53"/>
    </row>
    <row r="634" spans="5:5" x14ac:dyDescent="0.25">
      <c r="E634" s="53"/>
    </row>
    <row r="635" spans="5:5" x14ac:dyDescent="0.25">
      <c r="E635" s="53"/>
    </row>
    <row r="636" spans="5:5" x14ac:dyDescent="0.25">
      <c r="E636" s="53"/>
    </row>
    <row r="637" spans="5:5" x14ac:dyDescent="0.25">
      <c r="E637" s="53"/>
    </row>
    <row r="638" spans="5:5" x14ac:dyDescent="0.25">
      <c r="E638" s="53"/>
    </row>
    <row r="639" spans="5:5" x14ac:dyDescent="0.25">
      <c r="E639" s="53"/>
    </row>
    <row r="640" spans="5:5" x14ac:dyDescent="0.25">
      <c r="E640" s="53"/>
    </row>
    <row r="641" spans="5:5" x14ac:dyDescent="0.25">
      <c r="E641" s="53"/>
    </row>
    <row r="642" spans="5:5" x14ac:dyDescent="0.25">
      <c r="E642" s="53"/>
    </row>
    <row r="643" spans="5:5" x14ac:dyDescent="0.25">
      <c r="E643" s="53"/>
    </row>
    <row r="644" spans="5:5" x14ac:dyDescent="0.25">
      <c r="E644" s="53"/>
    </row>
    <row r="645" spans="5:5" x14ac:dyDescent="0.25">
      <c r="E645" s="53"/>
    </row>
    <row r="646" spans="5:5" x14ac:dyDescent="0.25">
      <c r="E646" s="53"/>
    </row>
    <row r="647" spans="5:5" x14ac:dyDescent="0.25">
      <c r="E647" s="53"/>
    </row>
    <row r="648" spans="5:5" x14ac:dyDescent="0.25">
      <c r="E648" s="53"/>
    </row>
    <row r="649" spans="5:5" x14ac:dyDescent="0.25">
      <c r="E649" s="53"/>
    </row>
    <row r="650" spans="5:5" x14ac:dyDescent="0.25">
      <c r="E650" s="53"/>
    </row>
    <row r="651" spans="5:5" x14ac:dyDescent="0.25">
      <c r="E651" s="53"/>
    </row>
    <row r="652" spans="5:5" x14ac:dyDescent="0.25">
      <c r="E652" s="53"/>
    </row>
    <row r="653" spans="5:5" x14ac:dyDescent="0.25">
      <c r="E653" s="53"/>
    </row>
    <row r="654" spans="5:5" x14ac:dyDescent="0.25">
      <c r="E654" s="53"/>
    </row>
    <row r="655" spans="5:5" x14ac:dyDescent="0.25">
      <c r="E655" s="53"/>
    </row>
    <row r="656" spans="5:5" x14ac:dyDescent="0.25">
      <c r="E656" s="53"/>
    </row>
    <row r="657" spans="5:5" x14ac:dyDescent="0.25">
      <c r="E657" s="53"/>
    </row>
    <row r="658" spans="5:5" x14ac:dyDescent="0.25">
      <c r="E658" s="53"/>
    </row>
    <row r="659" spans="5:5" x14ac:dyDescent="0.25">
      <c r="E659" s="53"/>
    </row>
    <row r="660" spans="5:5" x14ac:dyDescent="0.25">
      <c r="E660" s="53"/>
    </row>
    <row r="661" spans="5:5" x14ac:dyDescent="0.25">
      <c r="E661" s="53"/>
    </row>
    <row r="662" spans="5:5" x14ac:dyDescent="0.25">
      <c r="E662" s="53"/>
    </row>
    <row r="663" spans="5:5" x14ac:dyDescent="0.25">
      <c r="E663" s="53"/>
    </row>
    <row r="664" spans="5:5" x14ac:dyDescent="0.25">
      <c r="E664" s="53"/>
    </row>
    <row r="665" spans="5:5" x14ac:dyDescent="0.25">
      <c r="E665" s="53"/>
    </row>
    <row r="666" spans="5:5" x14ac:dyDescent="0.25">
      <c r="E666" s="53"/>
    </row>
    <row r="667" spans="5:5" x14ac:dyDescent="0.25">
      <c r="E667" s="53"/>
    </row>
    <row r="668" spans="5:5" x14ac:dyDescent="0.25">
      <c r="E668" s="53"/>
    </row>
    <row r="669" spans="5:5" x14ac:dyDescent="0.25">
      <c r="E669" s="53"/>
    </row>
    <row r="670" spans="5:5" x14ac:dyDescent="0.25">
      <c r="E670" s="53"/>
    </row>
    <row r="671" spans="5:5" x14ac:dyDescent="0.25">
      <c r="E671" s="53"/>
    </row>
    <row r="672" spans="5:5" x14ac:dyDescent="0.25">
      <c r="E672" s="53"/>
    </row>
    <row r="673" spans="5:5" x14ac:dyDescent="0.25">
      <c r="E673" s="53"/>
    </row>
    <row r="674" spans="5:5" x14ac:dyDescent="0.25">
      <c r="E674" s="53"/>
    </row>
    <row r="675" spans="5:5" x14ac:dyDescent="0.25">
      <c r="E675" s="53"/>
    </row>
    <row r="676" spans="5:5" x14ac:dyDescent="0.25">
      <c r="E676" s="53"/>
    </row>
    <row r="677" spans="5:5" x14ac:dyDescent="0.25">
      <c r="E677" s="53"/>
    </row>
    <row r="678" spans="5:5" x14ac:dyDescent="0.25">
      <c r="E678" s="53"/>
    </row>
    <row r="679" spans="5:5" x14ac:dyDescent="0.25">
      <c r="E679" s="53"/>
    </row>
    <row r="680" spans="5:5" x14ac:dyDescent="0.25">
      <c r="E680" s="53"/>
    </row>
    <row r="681" spans="5:5" x14ac:dyDescent="0.25">
      <c r="E681" s="53"/>
    </row>
    <row r="682" spans="5:5" x14ac:dyDescent="0.25">
      <c r="E682" s="53"/>
    </row>
    <row r="683" spans="5:5" x14ac:dyDescent="0.25">
      <c r="E683" s="53"/>
    </row>
    <row r="684" spans="5:5" x14ac:dyDescent="0.25">
      <c r="E684" s="53"/>
    </row>
    <row r="685" spans="5:5" x14ac:dyDescent="0.25">
      <c r="E685" s="53"/>
    </row>
    <row r="686" spans="5:5" x14ac:dyDescent="0.25">
      <c r="E686" s="53"/>
    </row>
    <row r="687" spans="5:5" x14ac:dyDescent="0.25">
      <c r="E687" s="53"/>
    </row>
    <row r="688" spans="5:5" x14ac:dyDescent="0.25">
      <c r="E688" s="53"/>
    </row>
    <row r="689" spans="5:5" x14ac:dyDescent="0.25">
      <c r="E689" s="53"/>
    </row>
    <row r="690" spans="5:5" x14ac:dyDescent="0.25">
      <c r="E690" s="53"/>
    </row>
    <row r="691" spans="5:5" x14ac:dyDescent="0.25">
      <c r="E691" s="53"/>
    </row>
    <row r="692" spans="5:5" x14ac:dyDescent="0.25">
      <c r="E692" s="53"/>
    </row>
    <row r="693" spans="5:5" x14ac:dyDescent="0.25">
      <c r="E693" s="53"/>
    </row>
    <row r="694" spans="5:5" x14ac:dyDescent="0.25">
      <c r="E694" s="53"/>
    </row>
    <row r="695" spans="5:5" x14ac:dyDescent="0.25">
      <c r="E695" s="53"/>
    </row>
    <row r="696" spans="5:5" x14ac:dyDescent="0.25">
      <c r="E696" s="53"/>
    </row>
    <row r="697" spans="5:5" x14ac:dyDescent="0.25">
      <c r="E697" s="53"/>
    </row>
    <row r="698" spans="5:5" x14ac:dyDescent="0.25">
      <c r="E698" s="53"/>
    </row>
    <row r="699" spans="5:5" x14ac:dyDescent="0.25">
      <c r="E699" s="53"/>
    </row>
    <row r="700" spans="5:5" x14ac:dyDescent="0.25">
      <c r="E700" s="53"/>
    </row>
    <row r="701" spans="5:5" x14ac:dyDescent="0.25">
      <c r="E701" s="53"/>
    </row>
    <row r="702" spans="5:5" x14ac:dyDescent="0.25">
      <c r="E702" s="53"/>
    </row>
    <row r="703" spans="5:5" x14ac:dyDescent="0.25">
      <c r="E703" s="53"/>
    </row>
    <row r="704" spans="5:5" x14ac:dyDescent="0.25">
      <c r="E704" s="53"/>
    </row>
    <row r="705" spans="5:5" x14ac:dyDescent="0.25">
      <c r="E705" s="53"/>
    </row>
    <row r="706" spans="5:5" x14ac:dyDescent="0.25">
      <c r="E706" s="53"/>
    </row>
    <row r="707" spans="5:5" x14ac:dyDescent="0.25">
      <c r="E707" s="53"/>
    </row>
    <row r="708" spans="5:5" x14ac:dyDescent="0.25">
      <c r="E708" s="53"/>
    </row>
    <row r="709" spans="5:5" x14ac:dyDescent="0.25">
      <c r="E709" s="53"/>
    </row>
    <row r="710" spans="5:5" x14ac:dyDescent="0.25">
      <c r="E710" s="53"/>
    </row>
    <row r="711" spans="5:5" x14ac:dyDescent="0.25">
      <c r="E711" s="53"/>
    </row>
    <row r="712" spans="5:5" x14ac:dyDescent="0.25">
      <c r="E712" s="53"/>
    </row>
    <row r="713" spans="5:5" x14ac:dyDescent="0.25">
      <c r="E713" s="53"/>
    </row>
    <row r="714" spans="5:5" x14ac:dyDescent="0.25">
      <c r="E714" s="53"/>
    </row>
    <row r="715" spans="5:5" x14ac:dyDescent="0.25">
      <c r="E715" s="53"/>
    </row>
    <row r="716" spans="5:5" x14ac:dyDescent="0.25">
      <c r="E716" s="53"/>
    </row>
    <row r="717" spans="5:5" x14ac:dyDescent="0.25">
      <c r="E717" s="53"/>
    </row>
    <row r="718" spans="5:5" x14ac:dyDescent="0.25">
      <c r="E718" s="53"/>
    </row>
    <row r="719" spans="5:5" x14ac:dyDescent="0.25">
      <c r="E719" s="53"/>
    </row>
    <row r="720" spans="5:5" x14ac:dyDescent="0.25">
      <c r="E720" s="53"/>
    </row>
    <row r="721" spans="5:5" x14ac:dyDescent="0.25">
      <c r="E721" s="53"/>
    </row>
    <row r="722" spans="5:5" x14ac:dyDescent="0.25">
      <c r="E722" s="53"/>
    </row>
    <row r="723" spans="5:5" x14ac:dyDescent="0.25">
      <c r="E723" s="53"/>
    </row>
    <row r="724" spans="5:5" x14ac:dyDescent="0.25">
      <c r="E724" s="53"/>
    </row>
    <row r="725" spans="5:5" x14ac:dyDescent="0.25">
      <c r="E725" s="53"/>
    </row>
    <row r="726" spans="5:5" x14ac:dyDescent="0.25">
      <c r="E726" s="53"/>
    </row>
    <row r="727" spans="5:5" x14ac:dyDescent="0.25">
      <c r="E727" s="53"/>
    </row>
    <row r="728" spans="5:5" x14ac:dyDescent="0.25">
      <c r="E728" s="53"/>
    </row>
    <row r="729" spans="5:5" x14ac:dyDescent="0.25">
      <c r="E729" s="53"/>
    </row>
    <row r="730" spans="5:5" x14ac:dyDescent="0.25">
      <c r="E730" s="53"/>
    </row>
    <row r="731" spans="5:5" x14ac:dyDescent="0.25">
      <c r="E731" s="53"/>
    </row>
    <row r="732" spans="5:5" x14ac:dyDescent="0.25">
      <c r="E732" s="53"/>
    </row>
    <row r="733" spans="5:5" x14ac:dyDescent="0.25">
      <c r="E733" s="53"/>
    </row>
    <row r="734" spans="5:5" x14ac:dyDescent="0.25">
      <c r="E734" s="53"/>
    </row>
    <row r="735" spans="5:5" x14ac:dyDescent="0.25">
      <c r="E735" s="53"/>
    </row>
    <row r="736" spans="5:5" x14ac:dyDescent="0.25">
      <c r="E736" s="53"/>
    </row>
    <row r="737" spans="5:5" x14ac:dyDescent="0.25">
      <c r="E737" s="53"/>
    </row>
    <row r="738" spans="5:5" x14ac:dyDescent="0.25">
      <c r="E738" s="53"/>
    </row>
    <row r="739" spans="5:5" x14ac:dyDescent="0.25">
      <c r="E739" s="53"/>
    </row>
    <row r="740" spans="5:5" x14ac:dyDescent="0.25">
      <c r="E740" s="53"/>
    </row>
    <row r="741" spans="5:5" x14ac:dyDescent="0.25">
      <c r="E741" s="53"/>
    </row>
    <row r="742" spans="5:5" x14ac:dyDescent="0.25">
      <c r="E742" s="53"/>
    </row>
    <row r="743" spans="5:5" x14ac:dyDescent="0.25">
      <c r="E743" s="53"/>
    </row>
    <row r="744" spans="5:5" x14ac:dyDescent="0.25">
      <c r="E744" s="53"/>
    </row>
    <row r="745" spans="5:5" x14ac:dyDescent="0.25">
      <c r="E745" s="53"/>
    </row>
    <row r="746" spans="5:5" x14ac:dyDescent="0.25">
      <c r="E746" s="53"/>
    </row>
    <row r="747" spans="5:5" x14ac:dyDescent="0.25">
      <c r="E747" s="53"/>
    </row>
    <row r="748" spans="5:5" x14ac:dyDescent="0.25">
      <c r="E748" s="53"/>
    </row>
    <row r="749" spans="5:5" x14ac:dyDescent="0.25">
      <c r="E749" s="53"/>
    </row>
    <row r="750" spans="5:5" x14ac:dyDescent="0.25">
      <c r="E750" s="53"/>
    </row>
    <row r="751" spans="5:5" x14ac:dyDescent="0.25">
      <c r="E751" s="53"/>
    </row>
    <row r="752" spans="5:5" x14ac:dyDescent="0.25">
      <c r="E752" s="53"/>
    </row>
    <row r="753" spans="5:5" x14ac:dyDescent="0.25">
      <c r="E753" s="53"/>
    </row>
    <row r="754" spans="5:5" x14ac:dyDescent="0.25">
      <c r="E754" s="53"/>
    </row>
    <row r="755" spans="5:5" x14ac:dyDescent="0.25">
      <c r="E755" s="53"/>
    </row>
    <row r="756" spans="5:5" x14ac:dyDescent="0.25">
      <c r="E756" s="53"/>
    </row>
    <row r="757" spans="5:5" x14ac:dyDescent="0.25">
      <c r="E757" s="53"/>
    </row>
    <row r="758" spans="5:5" x14ac:dyDescent="0.25">
      <c r="E758" s="53"/>
    </row>
    <row r="759" spans="5:5" x14ac:dyDescent="0.25">
      <c r="E759" s="53"/>
    </row>
    <row r="760" spans="5:5" x14ac:dyDescent="0.25">
      <c r="E760" s="53"/>
    </row>
    <row r="761" spans="5:5" x14ac:dyDescent="0.25">
      <c r="E761" s="53"/>
    </row>
    <row r="762" spans="5:5" x14ac:dyDescent="0.25">
      <c r="E762" s="53"/>
    </row>
    <row r="763" spans="5:5" x14ac:dyDescent="0.25">
      <c r="E763" s="53"/>
    </row>
    <row r="764" spans="5:5" x14ac:dyDescent="0.25">
      <c r="E764" s="53"/>
    </row>
    <row r="765" spans="5:5" x14ac:dyDescent="0.25">
      <c r="E765" s="53"/>
    </row>
    <row r="766" spans="5:5" x14ac:dyDescent="0.25">
      <c r="E766" s="53"/>
    </row>
    <row r="767" spans="5:5" x14ac:dyDescent="0.25">
      <c r="E767" s="53"/>
    </row>
    <row r="768" spans="5:5" x14ac:dyDescent="0.25">
      <c r="E768" s="53"/>
    </row>
    <row r="769" spans="5:5" x14ac:dyDescent="0.25">
      <c r="E769" s="53"/>
    </row>
    <row r="770" spans="5:5" x14ac:dyDescent="0.25">
      <c r="E770" s="53"/>
    </row>
    <row r="771" spans="5:5" x14ac:dyDescent="0.25">
      <c r="E771" s="53"/>
    </row>
    <row r="772" spans="5:5" x14ac:dyDescent="0.25">
      <c r="E772" s="53"/>
    </row>
    <row r="773" spans="5:5" x14ac:dyDescent="0.25">
      <c r="E773" s="53"/>
    </row>
    <row r="774" spans="5:5" x14ac:dyDescent="0.25">
      <c r="E774" s="53"/>
    </row>
    <row r="775" spans="5:5" x14ac:dyDescent="0.25">
      <c r="E775" s="53"/>
    </row>
    <row r="776" spans="5:5" x14ac:dyDescent="0.25">
      <c r="E776" s="53"/>
    </row>
    <row r="777" spans="5:5" x14ac:dyDescent="0.25">
      <c r="E777" s="53"/>
    </row>
    <row r="778" spans="5:5" x14ac:dyDescent="0.25">
      <c r="E778" s="53"/>
    </row>
    <row r="779" spans="5:5" x14ac:dyDescent="0.25">
      <c r="E779" s="53"/>
    </row>
    <row r="780" spans="5:5" x14ac:dyDescent="0.25">
      <c r="E780" s="53"/>
    </row>
    <row r="781" spans="5:5" x14ac:dyDescent="0.25">
      <c r="E781" s="53"/>
    </row>
    <row r="782" spans="5:5" x14ac:dyDescent="0.25">
      <c r="E782" s="53"/>
    </row>
    <row r="783" spans="5:5" x14ac:dyDescent="0.25">
      <c r="E783" s="53"/>
    </row>
    <row r="784" spans="5:5" x14ac:dyDescent="0.25">
      <c r="E784" s="53"/>
    </row>
    <row r="785" spans="5:5" x14ac:dyDescent="0.25">
      <c r="E785" s="53"/>
    </row>
    <row r="786" spans="5:5" x14ac:dyDescent="0.25">
      <c r="E786" s="53"/>
    </row>
    <row r="787" spans="5:5" x14ac:dyDescent="0.25">
      <c r="E787" s="53"/>
    </row>
    <row r="788" spans="5:5" x14ac:dyDescent="0.25">
      <c r="E788" s="53"/>
    </row>
    <row r="789" spans="5:5" x14ac:dyDescent="0.25">
      <c r="E789" s="53"/>
    </row>
    <row r="790" spans="5:5" x14ac:dyDescent="0.25">
      <c r="E790" s="53"/>
    </row>
    <row r="791" spans="5:5" x14ac:dyDescent="0.25">
      <c r="E791" s="53"/>
    </row>
    <row r="792" spans="5:5" x14ac:dyDescent="0.25">
      <c r="E792" s="53"/>
    </row>
    <row r="793" spans="5:5" x14ac:dyDescent="0.25">
      <c r="E793" s="53"/>
    </row>
    <row r="794" spans="5:5" x14ac:dyDescent="0.25">
      <c r="E794" s="53"/>
    </row>
    <row r="795" spans="5:5" x14ac:dyDescent="0.25">
      <c r="E795" s="53"/>
    </row>
    <row r="796" spans="5:5" x14ac:dyDescent="0.25">
      <c r="E796" s="53"/>
    </row>
    <row r="797" spans="5:5" x14ac:dyDescent="0.25">
      <c r="E797" s="53"/>
    </row>
    <row r="798" spans="5:5" x14ac:dyDescent="0.25">
      <c r="E798" s="53"/>
    </row>
    <row r="799" spans="5:5" x14ac:dyDescent="0.25">
      <c r="E799" s="53"/>
    </row>
    <row r="800" spans="5:5" x14ac:dyDescent="0.25">
      <c r="E800" s="53"/>
    </row>
    <row r="801" spans="5:5" x14ac:dyDescent="0.25">
      <c r="E801" s="53"/>
    </row>
    <row r="802" spans="5:5" x14ac:dyDescent="0.25">
      <c r="E802" s="53"/>
    </row>
    <row r="803" spans="5:5" x14ac:dyDescent="0.25">
      <c r="E803" s="53"/>
    </row>
    <row r="804" spans="5:5" x14ac:dyDescent="0.25">
      <c r="E804" s="53"/>
    </row>
    <row r="805" spans="5:5" x14ac:dyDescent="0.25">
      <c r="E805" s="53"/>
    </row>
    <row r="806" spans="5:5" x14ac:dyDescent="0.25">
      <c r="E806" s="53"/>
    </row>
    <row r="807" spans="5:5" x14ac:dyDescent="0.25">
      <c r="E807" s="53"/>
    </row>
    <row r="808" spans="5:5" x14ac:dyDescent="0.25">
      <c r="E808" s="53"/>
    </row>
    <row r="809" spans="5:5" x14ac:dyDescent="0.25">
      <c r="E809" s="53"/>
    </row>
    <row r="810" spans="5:5" x14ac:dyDescent="0.25">
      <c r="E810" s="53"/>
    </row>
    <row r="811" spans="5:5" x14ac:dyDescent="0.25">
      <c r="E811" s="53"/>
    </row>
    <row r="812" spans="5:5" x14ac:dyDescent="0.25">
      <c r="E812" s="53"/>
    </row>
    <row r="813" spans="5:5" x14ac:dyDescent="0.25">
      <c r="E813" s="53"/>
    </row>
    <row r="814" spans="5:5" x14ac:dyDescent="0.25">
      <c r="E814" s="53"/>
    </row>
    <row r="815" spans="5:5" x14ac:dyDescent="0.25">
      <c r="E815" s="53"/>
    </row>
    <row r="816" spans="5:5" x14ac:dyDescent="0.25">
      <c r="E816" s="53"/>
    </row>
    <row r="817" spans="5:5" x14ac:dyDescent="0.25">
      <c r="E817" s="53"/>
    </row>
    <row r="818" spans="5:5" x14ac:dyDescent="0.25">
      <c r="E818" s="53"/>
    </row>
    <row r="819" spans="5:5" x14ac:dyDescent="0.25">
      <c r="E819" s="53"/>
    </row>
    <row r="820" spans="5:5" x14ac:dyDescent="0.25">
      <c r="E820" s="53"/>
    </row>
    <row r="821" spans="5:5" x14ac:dyDescent="0.25">
      <c r="E821" s="53"/>
    </row>
    <row r="822" spans="5:5" x14ac:dyDescent="0.25">
      <c r="E822" s="53"/>
    </row>
    <row r="823" spans="5:5" x14ac:dyDescent="0.25">
      <c r="E823" s="53"/>
    </row>
    <row r="824" spans="5:5" x14ac:dyDescent="0.25">
      <c r="E824" s="53"/>
    </row>
    <row r="825" spans="5:5" x14ac:dyDescent="0.25">
      <c r="E825" s="53"/>
    </row>
    <row r="826" spans="5:5" x14ac:dyDescent="0.25">
      <c r="E826" s="53"/>
    </row>
    <row r="827" spans="5:5" x14ac:dyDescent="0.25">
      <c r="E827" s="53"/>
    </row>
    <row r="828" spans="5:5" x14ac:dyDescent="0.25">
      <c r="E828" s="53"/>
    </row>
    <row r="829" spans="5:5" x14ac:dyDescent="0.25">
      <c r="E829" s="53"/>
    </row>
    <row r="830" spans="5:5" x14ac:dyDescent="0.25">
      <c r="E830" s="53"/>
    </row>
    <row r="831" spans="5:5" x14ac:dyDescent="0.25">
      <c r="E831" s="53"/>
    </row>
    <row r="832" spans="5:5" x14ac:dyDescent="0.25">
      <c r="E832" s="53"/>
    </row>
    <row r="833" spans="5:5" x14ac:dyDescent="0.25">
      <c r="E833" s="53"/>
    </row>
    <row r="834" spans="5:5" x14ac:dyDescent="0.25">
      <c r="E834" s="53"/>
    </row>
    <row r="835" spans="5:5" x14ac:dyDescent="0.25">
      <c r="E835" s="53"/>
    </row>
    <row r="836" spans="5:5" x14ac:dyDescent="0.25">
      <c r="E836" s="53"/>
    </row>
    <row r="837" spans="5:5" x14ac:dyDescent="0.25">
      <c r="E837" s="53"/>
    </row>
    <row r="838" spans="5:5" x14ac:dyDescent="0.25">
      <c r="E838" s="53"/>
    </row>
    <row r="839" spans="5:5" x14ac:dyDescent="0.25">
      <c r="E839" s="53"/>
    </row>
    <row r="840" spans="5:5" x14ac:dyDescent="0.25">
      <c r="E840" s="53"/>
    </row>
    <row r="841" spans="5:5" x14ac:dyDescent="0.25">
      <c r="E841" s="53"/>
    </row>
    <row r="842" spans="5:5" x14ac:dyDescent="0.25">
      <c r="E842" s="53"/>
    </row>
    <row r="843" spans="5:5" x14ac:dyDescent="0.25">
      <c r="E843" s="53"/>
    </row>
    <row r="844" spans="5:5" x14ac:dyDescent="0.25">
      <c r="E844" s="53"/>
    </row>
    <row r="845" spans="5:5" x14ac:dyDescent="0.25">
      <c r="E845" s="53"/>
    </row>
    <row r="846" spans="5:5" x14ac:dyDescent="0.25">
      <c r="E846" s="53"/>
    </row>
    <row r="847" spans="5:5" x14ac:dyDescent="0.25">
      <c r="E847" s="53"/>
    </row>
    <row r="848" spans="5:5" x14ac:dyDescent="0.25">
      <c r="E848" s="53"/>
    </row>
    <row r="849" spans="5:5" x14ac:dyDescent="0.25">
      <c r="E849" s="53"/>
    </row>
    <row r="850" spans="5:5" x14ac:dyDescent="0.25">
      <c r="E850" s="53"/>
    </row>
    <row r="851" spans="5:5" x14ac:dyDescent="0.25">
      <c r="E851" s="53"/>
    </row>
    <row r="852" spans="5:5" x14ac:dyDescent="0.25">
      <c r="E852" s="53"/>
    </row>
    <row r="853" spans="5:5" x14ac:dyDescent="0.25">
      <c r="E853" s="53"/>
    </row>
    <row r="854" spans="5:5" x14ac:dyDescent="0.25">
      <c r="E854" s="53"/>
    </row>
    <row r="855" spans="5:5" x14ac:dyDescent="0.25">
      <c r="E855" s="53"/>
    </row>
    <row r="856" spans="5:5" x14ac:dyDescent="0.25">
      <c r="E856" s="53"/>
    </row>
    <row r="857" spans="5:5" x14ac:dyDescent="0.25">
      <c r="E857" s="53"/>
    </row>
    <row r="858" spans="5:5" x14ac:dyDescent="0.25">
      <c r="E858" s="53"/>
    </row>
    <row r="859" spans="5:5" x14ac:dyDescent="0.25">
      <c r="E859" s="53"/>
    </row>
    <row r="860" spans="5:5" x14ac:dyDescent="0.25">
      <c r="E860" s="53"/>
    </row>
    <row r="861" spans="5:5" x14ac:dyDescent="0.25">
      <c r="E861" s="53"/>
    </row>
    <row r="862" spans="5:5" x14ac:dyDescent="0.25">
      <c r="E862" s="53"/>
    </row>
    <row r="863" spans="5:5" x14ac:dyDescent="0.25">
      <c r="E863" s="53"/>
    </row>
    <row r="864" spans="5:5" x14ac:dyDescent="0.25">
      <c r="E864" s="53"/>
    </row>
    <row r="865" spans="5:5" x14ac:dyDescent="0.25">
      <c r="E865" s="53"/>
    </row>
    <row r="866" spans="5:5" x14ac:dyDescent="0.25">
      <c r="E866" s="53"/>
    </row>
    <row r="867" spans="5:5" x14ac:dyDescent="0.25">
      <c r="E867" s="53"/>
    </row>
    <row r="868" spans="5:5" x14ac:dyDescent="0.25">
      <c r="E868" s="53"/>
    </row>
    <row r="869" spans="5:5" x14ac:dyDescent="0.25">
      <c r="E869" s="53"/>
    </row>
    <row r="870" spans="5:5" x14ac:dyDescent="0.25">
      <c r="E870" s="53"/>
    </row>
    <row r="871" spans="5:5" x14ac:dyDescent="0.25">
      <c r="E871" s="53"/>
    </row>
    <row r="872" spans="5:5" x14ac:dyDescent="0.25">
      <c r="E872" s="53"/>
    </row>
    <row r="873" spans="5:5" x14ac:dyDescent="0.25">
      <c r="E873" s="53"/>
    </row>
    <row r="874" spans="5:5" x14ac:dyDescent="0.25">
      <c r="E874" s="53"/>
    </row>
    <row r="875" spans="5:5" x14ac:dyDescent="0.25">
      <c r="E875" s="53"/>
    </row>
    <row r="876" spans="5:5" x14ac:dyDescent="0.25">
      <c r="E876" s="53"/>
    </row>
    <row r="877" spans="5:5" x14ac:dyDescent="0.25">
      <c r="E877" s="53"/>
    </row>
    <row r="878" spans="5:5" x14ac:dyDescent="0.25">
      <c r="E878" s="53"/>
    </row>
    <row r="879" spans="5:5" x14ac:dyDescent="0.25">
      <c r="E879" s="53"/>
    </row>
    <row r="880" spans="5:5" x14ac:dyDescent="0.25">
      <c r="E880" s="53"/>
    </row>
    <row r="881" spans="5:5" x14ac:dyDescent="0.25">
      <c r="E881" s="53"/>
    </row>
    <row r="882" spans="5:5" x14ac:dyDescent="0.25">
      <c r="E882" s="53"/>
    </row>
    <row r="883" spans="5:5" x14ac:dyDescent="0.25">
      <c r="E883" s="53"/>
    </row>
    <row r="884" spans="5:5" x14ac:dyDescent="0.25">
      <c r="E884" s="53"/>
    </row>
    <row r="885" spans="5:5" x14ac:dyDescent="0.25">
      <c r="E885" s="53"/>
    </row>
    <row r="886" spans="5:5" x14ac:dyDescent="0.25">
      <c r="E886" s="53"/>
    </row>
    <row r="887" spans="5:5" x14ac:dyDescent="0.25">
      <c r="E887" s="53"/>
    </row>
    <row r="888" spans="5:5" x14ac:dyDescent="0.25">
      <c r="E888" s="53"/>
    </row>
    <row r="889" spans="5:5" x14ac:dyDescent="0.25">
      <c r="E889" s="53"/>
    </row>
    <row r="890" spans="5:5" x14ac:dyDescent="0.25">
      <c r="E890" s="53"/>
    </row>
    <row r="891" spans="5:5" x14ac:dyDescent="0.25">
      <c r="E891" s="53"/>
    </row>
    <row r="892" spans="5:5" x14ac:dyDescent="0.25">
      <c r="E892" s="53"/>
    </row>
    <row r="893" spans="5:5" x14ac:dyDescent="0.25">
      <c r="E893" s="53"/>
    </row>
    <row r="894" spans="5:5" x14ac:dyDescent="0.25">
      <c r="E894" s="53"/>
    </row>
    <row r="895" spans="5:5" x14ac:dyDescent="0.25">
      <c r="E895" s="53"/>
    </row>
    <row r="896" spans="5:5" x14ac:dyDescent="0.25">
      <c r="E896" s="53"/>
    </row>
    <row r="897" spans="5:5" x14ac:dyDescent="0.25">
      <c r="E897" s="53"/>
    </row>
    <row r="898" spans="5:5" x14ac:dyDescent="0.25">
      <c r="E898" s="53"/>
    </row>
    <row r="899" spans="5:5" x14ac:dyDescent="0.25">
      <c r="E899" s="53"/>
    </row>
    <row r="900" spans="5:5" x14ac:dyDescent="0.25">
      <c r="E900" s="53"/>
    </row>
    <row r="901" spans="5:5" x14ac:dyDescent="0.25">
      <c r="E901" s="53"/>
    </row>
    <row r="902" spans="5:5" x14ac:dyDescent="0.25">
      <c r="E902" s="53"/>
    </row>
    <row r="903" spans="5:5" x14ac:dyDescent="0.25">
      <c r="E903" s="53"/>
    </row>
    <row r="904" spans="5:5" x14ac:dyDescent="0.25">
      <c r="E904" s="53"/>
    </row>
    <row r="905" spans="5:5" x14ac:dyDescent="0.25">
      <c r="E905" s="53"/>
    </row>
    <row r="906" spans="5:5" x14ac:dyDescent="0.25">
      <c r="E906" s="53"/>
    </row>
    <row r="907" spans="5:5" x14ac:dyDescent="0.25">
      <c r="E907" s="53"/>
    </row>
    <row r="908" spans="5:5" x14ac:dyDescent="0.25">
      <c r="E908" s="53"/>
    </row>
    <row r="909" spans="5:5" x14ac:dyDescent="0.25">
      <c r="E909" s="53"/>
    </row>
    <row r="910" spans="5:5" x14ac:dyDescent="0.25">
      <c r="E910" s="53"/>
    </row>
    <row r="911" spans="5:5" x14ac:dyDescent="0.25">
      <c r="E911" s="53"/>
    </row>
    <row r="912" spans="5:5" x14ac:dyDescent="0.25">
      <c r="E912" s="53"/>
    </row>
    <row r="913" spans="5:5" x14ac:dyDescent="0.25">
      <c r="E913" s="53"/>
    </row>
    <row r="914" spans="5:5" x14ac:dyDescent="0.25">
      <c r="E914" s="53"/>
    </row>
    <row r="915" spans="5:5" x14ac:dyDescent="0.25">
      <c r="E915" s="53"/>
    </row>
    <row r="916" spans="5:5" x14ac:dyDescent="0.25">
      <c r="E916" s="53"/>
    </row>
    <row r="917" spans="5:5" x14ac:dyDescent="0.25">
      <c r="E917" s="53"/>
    </row>
    <row r="918" spans="5:5" x14ac:dyDescent="0.25">
      <c r="E918" s="53"/>
    </row>
    <row r="919" spans="5:5" x14ac:dyDescent="0.25">
      <c r="E919" s="53"/>
    </row>
    <row r="920" spans="5:5" x14ac:dyDescent="0.25">
      <c r="E920" s="53"/>
    </row>
    <row r="921" spans="5:5" x14ac:dyDescent="0.25">
      <c r="E921" s="53"/>
    </row>
    <row r="922" spans="5:5" x14ac:dyDescent="0.25">
      <c r="E922" s="53"/>
    </row>
    <row r="923" spans="5:5" x14ac:dyDescent="0.25">
      <c r="E923" s="53"/>
    </row>
    <row r="924" spans="5:5" x14ac:dyDescent="0.25">
      <c r="E924" s="53"/>
    </row>
    <row r="925" spans="5:5" x14ac:dyDescent="0.25">
      <c r="E925" s="53"/>
    </row>
    <row r="926" spans="5:5" x14ac:dyDescent="0.25">
      <c r="E926" s="53"/>
    </row>
    <row r="927" spans="5:5" x14ac:dyDescent="0.25">
      <c r="E927" s="53"/>
    </row>
    <row r="928" spans="5:5" x14ac:dyDescent="0.25">
      <c r="E928" s="53"/>
    </row>
    <row r="929" spans="5:5" x14ac:dyDescent="0.25">
      <c r="E929" s="53"/>
    </row>
    <row r="930" spans="5:5" x14ac:dyDescent="0.25">
      <c r="E930" s="53"/>
    </row>
    <row r="931" spans="5:5" x14ac:dyDescent="0.25">
      <c r="E931" s="53"/>
    </row>
    <row r="932" spans="5:5" x14ac:dyDescent="0.25">
      <c r="E932" s="53"/>
    </row>
    <row r="933" spans="5:5" x14ac:dyDescent="0.25">
      <c r="E933" s="53"/>
    </row>
    <row r="934" spans="5:5" x14ac:dyDescent="0.25">
      <c r="E934" s="53"/>
    </row>
    <row r="935" spans="5:5" x14ac:dyDescent="0.25">
      <c r="E935" s="53"/>
    </row>
    <row r="936" spans="5:5" x14ac:dyDescent="0.25">
      <c r="E936" s="53"/>
    </row>
    <row r="937" spans="5:5" x14ac:dyDescent="0.25">
      <c r="E937" s="53"/>
    </row>
    <row r="938" spans="5:5" x14ac:dyDescent="0.25">
      <c r="E938" s="53"/>
    </row>
    <row r="939" spans="5:5" x14ac:dyDescent="0.25">
      <c r="E939" s="53"/>
    </row>
    <row r="940" spans="5:5" x14ac:dyDescent="0.25">
      <c r="E940" s="53"/>
    </row>
    <row r="941" spans="5:5" x14ac:dyDescent="0.25">
      <c r="E941" s="53"/>
    </row>
    <row r="942" spans="5:5" x14ac:dyDescent="0.25">
      <c r="E942" s="53"/>
    </row>
    <row r="943" spans="5:5" x14ac:dyDescent="0.25">
      <c r="E943" s="53"/>
    </row>
    <row r="944" spans="5:5" x14ac:dyDescent="0.25">
      <c r="E944" s="53"/>
    </row>
    <row r="945" spans="5:5" x14ac:dyDescent="0.25">
      <c r="E945" s="53"/>
    </row>
    <row r="946" spans="5:5" x14ac:dyDescent="0.25">
      <c r="E946" s="53"/>
    </row>
    <row r="947" spans="5:5" x14ac:dyDescent="0.25">
      <c r="E947" s="53"/>
    </row>
    <row r="948" spans="5:5" x14ac:dyDescent="0.25">
      <c r="E948" s="53"/>
    </row>
    <row r="949" spans="5:5" x14ac:dyDescent="0.25">
      <c r="E949" s="53"/>
    </row>
    <row r="950" spans="5:5" x14ac:dyDescent="0.25">
      <c r="E950" s="53"/>
    </row>
    <row r="951" spans="5:5" x14ac:dyDescent="0.25">
      <c r="E951" s="53"/>
    </row>
    <row r="952" spans="5:5" x14ac:dyDescent="0.25">
      <c r="E952" s="53"/>
    </row>
    <row r="953" spans="5:5" x14ac:dyDescent="0.25">
      <c r="E953" s="53"/>
    </row>
    <row r="954" spans="5:5" x14ac:dyDescent="0.25">
      <c r="E954" s="53"/>
    </row>
    <row r="955" spans="5:5" x14ac:dyDescent="0.25">
      <c r="E955" s="53"/>
    </row>
    <row r="956" spans="5:5" x14ac:dyDescent="0.25">
      <c r="E956" s="53"/>
    </row>
    <row r="957" spans="5:5" x14ac:dyDescent="0.25">
      <c r="E957" s="53"/>
    </row>
    <row r="958" spans="5:5" x14ac:dyDescent="0.25">
      <c r="E958" s="53"/>
    </row>
    <row r="959" spans="5:5" x14ac:dyDescent="0.25">
      <c r="E959" s="53"/>
    </row>
    <row r="960" spans="5:5" x14ac:dyDescent="0.25">
      <c r="E960" s="53"/>
    </row>
    <row r="961" spans="5:5" x14ac:dyDescent="0.25">
      <c r="E961" s="53"/>
    </row>
    <row r="962" spans="5:5" x14ac:dyDescent="0.25">
      <c r="E962" s="53"/>
    </row>
    <row r="963" spans="5:5" x14ac:dyDescent="0.25">
      <c r="E963" s="53"/>
    </row>
    <row r="964" spans="5:5" x14ac:dyDescent="0.25">
      <c r="E964" s="53"/>
    </row>
    <row r="965" spans="5:5" x14ac:dyDescent="0.25">
      <c r="E965" s="53"/>
    </row>
    <row r="966" spans="5:5" x14ac:dyDescent="0.25">
      <c r="E966" s="53"/>
    </row>
    <row r="967" spans="5:5" x14ac:dyDescent="0.25">
      <c r="E967" s="53"/>
    </row>
    <row r="968" spans="5:5" x14ac:dyDescent="0.25">
      <c r="E968" s="53"/>
    </row>
    <row r="969" spans="5:5" x14ac:dyDescent="0.25">
      <c r="E969" s="53"/>
    </row>
    <row r="970" spans="5:5" x14ac:dyDescent="0.25">
      <c r="E970" s="53"/>
    </row>
    <row r="971" spans="5:5" x14ac:dyDescent="0.25">
      <c r="E971" s="53"/>
    </row>
    <row r="972" spans="5:5" x14ac:dyDescent="0.25">
      <c r="E972" s="53"/>
    </row>
    <row r="973" spans="5:5" x14ac:dyDescent="0.25">
      <c r="E973" s="53"/>
    </row>
    <row r="974" spans="5:5" x14ac:dyDescent="0.25">
      <c r="E974" s="53"/>
    </row>
    <row r="975" spans="5:5" x14ac:dyDescent="0.25">
      <c r="E975" s="53"/>
    </row>
    <row r="976" spans="5:5" x14ac:dyDescent="0.25">
      <c r="E976" s="53"/>
    </row>
    <row r="977" spans="5:5" x14ac:dyDescent="0.25">
      <c r="E977" s="53"/>
    </row>
    <row r="978" spans="5:5" x14ac:dyDescent="0.25">
      <c r="E978" s="53"/>
    </row>
    <row r="979" spans="5:5" x14ac:dyDescent="0.25">
      <c r="E979" s="53"/>
    </row>
    <row r="980" spans="5:5" x14ac:dyDescent="0.25">
      <c r="E980" s="53"/>
    </row>
    <row r="981" spans="5:5" x14ac:dyDescent="0.25">
      <c r="E981" s="53"/>
    </row>
    <row r="982" spans="5:5" x14ac:dyDescent="0.25">
      <c r="E982" s="53"/>
    </row>
    <row r="983" spans="5:5" x14ac:dyDescent="0.25">
      <c r="E983" s="53"/>
    </row>
    <row r="984" spans="5:5" x14ac:dyDescent="0.25">
      <c r="E984" s="53"/>
    </row>
    <row r="985" spans="5:5" x14ac:dyDescent="0.25">
      <c r="E985" s="53"/>
    </row>
    <row r="986" spans="5:5" x14ac:dyDescent="0.25">
      <c r="E986" s="53"/>
    </row>
    <row r="987" spans="5:5" x14ac:dyDescent="0.25">
      <c r="E987" s="53"/>
    </row>
    <row r="988" spans="5:5" x14ac:dyDescent="0.25">
      <c r="E988" s="53"/>
    </row>
    <row r="989" spans="5:5" x14ac:dyDescent="0.25">
      <c r="E989" s="53"/>
    </row>
    <row r="990" spans="5:5" x14ac:dyDescent="0.25">
      <c r="E990" s="53"/>
    </row>
    <row r="991" spans="5:5" x14ac:dyDescent="0.25">
      <c r="E991" s="53"/>
    </row>
    <row r="992" spans="5:5" x14ac:dyDescent="0.25">
      <c r="E992" s="53"/>
    </row>
    <row r="993" spans="5:5" x14ac:dyDescent="0.25">
      <c r="E993" s="53"/>
    </row>
    <row r="994" spans="5:5" x14ac:dyDescent="0.25">
      <c r="E994" s="53"/>
    </row>
    <row r="995" spans="5:5" x14ac:dyDescent="0.25">
      <c r="E995" s="53"/>
    </row>
    <row r="996" spans="5:5" x14ac:dyDescent="0.25">
      <c r="E996" s="53"/>
    </row>
    <row r="997" spans="5:5" x14ac:dyDescent="0.25">
      <c r="E997" s="53"/>
    </row>
    <row r="998" spans="5:5" x14ac:dyDescent="0.25">
      <c r="E998" s="53"/>
    </row>
    <row r="999" spans="5:5" x14ac:dyDescent="0.25">
      <c r="E999" s="53"/>
    </row>
    <row r="1000" spans="5:5" x14ac:dyDescent="0.25">
      <c r="E1000" s="53"/>
    </row>
    <row r="1001" spans="5:5" x14ac:dyDescent="0.25">
      <c r="E1001" s="53"/>
    </row>
    <row r="1002" spans="5:5" x14ac:dyDescent="0.25">
      <c r="E1002" s="53"/>
    </row>
    <row r="1003" spans="5:5" x14ac:dyDescent="0.25">
      <c r="E1003" s="53"/>
    </row>
    <row r="1004" spans="5:5" x14ac:dyDescent="0.25">
      <c r="E1004" s="53"/>
    </row>
    <row r="1005" spans="5:5" x14ac:dyDescent="0.25">
      <c r="E1005" s="53"/>
    </row>
    <row r="1006" spans="5:5" x14ac:dyDescent="0.25">
      <c r="E1006" s="53"/>
    </row>
    <row r="1007" spans="5:5" x14ac:dyDescent="0.25">
      <c r="E1007" s="53"/>
    </row>
    <row r="1008" spans="5:5" x14ac:dyDescent="0.25">
      <c r="E1008" s="53"/>
    </row>
    <row r="1009" spans="5:5" x14ac:dyDescent="0.25">
      <c r="E1009" s="53"/>
    </row>
    <row r="1010" spans="5:5" x14ac:dyDescent="0.25">
      <c r="E1010" s="53"/>
    </row>
    <row r="1011" spans="5:5" x14ac:dyDescent="0.25">
      <c r="E1011" s="53"/>
    </row>
    <row r="1012" spans="5:5" x14ac:dyDescent="0.25">
      <c r="E1012" s="53"/>
    </row>
    <row r="1013" spans="5:5" x14ac:dyDescent="0.25">
      <c r="E1013" s="53"/>
    </row>
    <row r="1014" spans="5:5" x14ac:dyDescent="0.25">
      <c r="E1014" s="53"/>
    </row>
    <row r="1015" spans="5:5" x14ac:dyDescent="0.25">
      <c r="E1015" s="53"/>
    </row>
    <row r="1016" spans="5:5" x14ac:dyDescent="0.25">
      <c r="E1016" s="53"/>
    </row>
    <row r="1017" spans="5:5" x14ac:dyDescent="0.25">
      <c r="E1017" s="53"/>
    </row>
    <row r="1018" spans="5:5" x14ac:dyDescent="0.25">
      <c r="E1018" s="53"/>
    </row>
    <row r="1019" spans="5:5" x14ac:dyDescent="0.25">
      <c r="E1019" s="53"/>
    </row>
    <row r="1020" spans="5:5" x14ac:dyDescent="0.25">
      <c r="E1020" s="53"/>
    </row>
    <row r="1021" spans="5:5" x14ac:dyDescent="0.25">
      <c r="E1021" s="53"/>
    </row>
    <row r="1022" spans="5:5" x14ac:dyDescent="0.25">
      <c r="E1022" s="53"/>
    </row>
    <row r="1023" spans="5:5" x14ac:dyDescent="0.25">
      <c r="E1023" s="53"/>
    </row>
    <row r="1024" spans="5:5" x14ac:dyDescent="0.25">
      <c r="E1024" s="53"/>
    </row>
    <row r="1025" spans="5:5" x14ac:dyDescent="0.25">
      <c r="E1025" s="53"/>
    </row>
    <row r="1026" spans="5:5" x14ac:dyDescent="0.25">
      <c r="E1026" s="53"/>
    </row>
    <row r="1027" spans="5:5" x14ac:dyDescent="0.25">
      <c r="E1027" s="53"/>
    </row>
    <row r="1028" spans="5:5" x14ac:dyDescent="0.25">
      <c r="E1028" s="53"/>
    </row>
    <row r="1029" spans="5:5" x14ac:dyDescent="0.25">
      <c r="E1029" s="53"/>
    </row>
    <row r="1030" spans="5:5" x14ac:dyDescent="0.25">
      <c r="E1030" s="53"/>
    </row>
    <row r="1031" spans="5:5" x14ac:dyDescent="0.25">
      <c r="E1031" s="53"/>
    </row>
    <row r="1032" spans="5:5" x14ac:dyDescent="0.25">
      <c r="E1032" s="53"/>
    </row>
    <row r="1033" spans="5:5" x14ac:dyDescent="0.25">
      <c r="E1033" s="53"/>
    </row>
    <row r="1034" spans="5:5" x14ac:dyDescent="0.25">
      <c r="E1034" s="53"/>
    </row>
    <row r="1035" spans="5:5" x14ac:dyDescent="0.25">
      <c r="E1035" s="53"/>
    </row>
    <row r="1036" spans="5:5" x14ac:dyDescent="0.25">
      <c r="E1036" s="53"/>
    </row>
    <row r="1037" spans="5:5" x14ac:dyDescent="0.25">
      <c r="E1037" s="53"/>
    </row>
    <row r="1038" spans="5:5" x14ac:dyDescent="0.25">
      <c r="E1038" s="53"/>
    </row>
    <row r="1039" spans="5:5" x14ac:dyDescent="0.25">
      <c r="E1039" s="53"/>
    </row>
    <row r="1040" spans="5:5" x14ac:dyDescent="0.25">
      <c r="E1040" s="53"/>
    </row>
    <row r="1041" spans="5:5" x14ac:dyDescent="0.25">
      <c r="E1041" s="53"/>
    </row>
    <row r="1042" spans="5:5" x14ac:dyDescent="0.25">
      <c r="E1042" s="53"/>
    </row>
    <row r="1043" spans="5:5" x14ac:dyDescent="0.25">
      <c r="E1043" s="53"/>
    </row>
    <row r="1044" spans="5:5" x14ac:dyDescent="0.25">
      <c r="E1044" s="53"/>
    </row>
    <row r="1045" spans="5:5" x14ac:dyDescent="0.25">
      <c r="E1045" s="53"/>
    </row>
    <row r="1046" spans="5:5" x14ac:dyDescent="0.25">
      <c r="E1046" s="53"/>
    </row>
    <row r="1047" spans="5:5" x14ac:dyDescent="0.25">
      <c r="E1047" s="53"/>
    </row>
    <row r="1048" spans="5:5" x14ac:dyDescent="0.25">
      <c r="E1048" s="53"/>
    </row>
    <row r="1049" spans="5:5" x14ac:dyDescent="0.25">
      <c r="E1049" s="53"/>
    </row>
    <row r="1050" spans="5:5" x14ac:dyDescent="0.25">
      <c r="E1050" s="53"/>
    </row>
    <row r="1051" spans="5:5" x14ac:dyDescent="0.25">
      <c r="E1051" s="53"/>
    </row>
    <row r="1052" spans="5:5" x14ac:dyDescent="0.25">
      <c r="E1052" s="53"/>
    </row>
    <row r="1053" spans="5:5" x14ac:dyDescent="0.25">
      <c r="E1053" s="53"/>
    </row>
    <row r="1054" spans="5:5" x14ac:dyDescent="0.25">
      <c r="E1054" s="53"/>
    </row>
    <row r="1055" spans="5:5" x14ac:dyDescent="0.25">
      <c r="E1055" s="53"/>
    </row>
    <row r="1056" spans="5:5" x14ac:dyDescent="0.25">
      <c r="E1056" s="53"/>
    </row>
    <row r="1057" spans="5:5" x14ac:dyDescent="0.25">
      <c r="E1057" s="53"/>
    </row>
    <row r="1058" spans="5:5" x14ac:dyDescent="0.25">
      <c r="E1058" s="53"/>
    </row>
    <row r="1059" spans="5:5" x14ac:dyDescent="0.25">
      <c r="E1059" s="53"/>
    </row>
    <row r="1060" spans="5:5" x14ac:dyDescent="0.25">
      <c r="E1060" s="53"/>
    </row>
    <row r="1061" spans="5:5" x14ac:dyDescent="0.25">
      <c r="E1061" s="53"/>
    </row>
    <row r="1062" spans="5:5" x14ac:dyDescent="0.25">
      <c r="E1062" s="53"/>
    </row>
    <row r="1063" spans="5:5" x14ac:dyDescent="0.25">
      <c r="E1063" s="53"/>
    </row>
    <row r="1064" spans="5:5" x14ac:dyDescent="0.25">
      <c r="E1064" s="53"/>
    </row>
    <row r="1065" spans="5:5" x14ac:dyDescent="0.25">
      <c r="E1065" s="53"/>
    </row>
    <row r="1066" spans="5:5" x14ac:dyDescent="0.25">
      <c r="E1066" s="53"/>
    </row>
    <row r="1067" spans="5:5" x14ac:dyDescent="0.25">
      <c r="E1067" s="53"/>
    </row>
    <row r="1068" spans="5:5" x14ac:dyDescent="0.25">
      <c r="E1068" s="53"/>
    </row>
    <row r="1069" spans="5:5" x14ac:dyDescent="0.25">
      <c r="E1069" s="53"/>
    </row>
    <row r="1070" spans="5:5" x14ac:dyDescent="0.25">
      <c r="E1070" s="53"/>
    </row>
    <row r="1071" spans="5:5" x14ac:dyDescent="0.25">
      <c r="E1071" s="53"/>
    </row>
    <row r="1072" spans="5:5" x14ac:dyDescent="0.25">
      <c r="E1072" s="53"/>
    </row>
    <row r="1073" spans="5:5" x14ac:dyDescent="0.25">
      <c r="E1073" s="53"/>
    </row>
    <row r="1074" spans="5:5" x14ac:dyDescent="0.25">
      <c r="E1074" s="53"/>
    </row>
    <row r="1075" spans="5:5" x14ac:dyDescent="0.25">
      <c r="E1075" s="53"/>
    </row>
    <row r="1076" spans="5:5" x14ac:dyDescent="0.25">
      <c r="E1076" s="53"/>
    </row>
    <row r="1077" spans="5:5" x14ac:dyDescent="0.25">
      <c r="E1077" s="53"/>
    </row>
    <row r="1078" spans="5:5" x14ac:dyDescent="0.25">
      <c r="E1078" s="53"/>
    </row>
    <row r="1079" spans="5:5" x14ac:dyDescent="0.25">
      <c r="E1079" s="53"/>
    </row>
    <row r="1080" spans="5:5" x14ac:dyDescent="0.25">
      <c r="E1080" s="53"/>
    </row>
    <row r="1081" spans="5:5" x14ac:dyDescent="0.25">
      <c r="E1081" s="53"/>
    </row>
    <row r="1082" spans="5:5" x14ac:dyDescent="0.25">
      <c r="E1082" s="53"/>
    </row>
  </sheetData>
  <sheetProtection algorithmName="SHA-512" hashValue="bVsILTFZ8Y9xwK6gdBevT4whUhfQYaImyJLRS3CdxgSGzjmL4aBesF435MIywQNUz5e8CYnFy7wlqDrcIXnQAA==" saltValue="w7+PMNMJ727mMHncOemBLg=="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17" priority="20">
      <formula>$C$22="Please enter note below"</formula>
    </cfRule>
  </conditionalFormatting>
  <conditionalFormatting sqref="A132:B132">
    <cfRule type="expression" dxfId="16" priority="21">
      <formula>$C$26="Please enter note below"</formula>
    </cfRule>
  </conditionalFormatting>
  <conditionalFormatting sqref="A146:B146">
    <cfRule type="expression" dxfId="15" priority="22">
      <formula>$C$30="Please enter note below"</formula>
    </cfRule>
  </conditionalFormatting>
  <conditionalFormatting sqref="A160:B160">
    <cfRule type="expression" dxfId="14" priority="24">
      <formula>$C$41="Please enter note below"</formula>
    </cfRule>
  </conditionalFormatting>
  <conditionalFormatting sqref="A174:B174">
    <cfRule type="expression" dxfId="13" priority="26">
      <formula>$C$51="Please enter note below"</formula>
    </cfRule>
  </conditionalFormatting>
  <conditionalFormatting sqref="A188:B188">
    <cfRule type="expression" dxfId="12" priority="27">
      <formula>$C$60="Please enter note below"</formula>
    </cfRule>
  </conditionalFormatting>
  <conditionalFormatting sqref="A202:B202">
    <cfRule type="expression" dxfId="11" priority="29">
      <formula>$C$64="Please enter note below"</formula>
    </cfRule>
  </conditionalFormatting>
  <conditionalFormatting sqref="A216:B216">
    <cfRule type="expression" dxfId="10" priority="30">
      <formula>$C$74="Please enter note below"</formula>
    </cfRule>
  </conditionalFormatting>
  <conditionalFormatting sqref="A230:B230">
    <cfRule type="expression" dxfId="9" priority="37">
      <formula>$C$106="Please enter note below"</formula>
    </cfRule>
  </conditionalFormatting>
  <conditionalFormatting sqref="A244:B244">
    <cfRule type="expression" dxfId="8" priority="38">
      <formula>$C$109="Please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2"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5" id="{6E351908-A9B2-403B-8C7E-B5487E3870FA}">
            <xm:f>'Control Sheet'!$D$23&lt;&gt;0</xm:f>
            <x14:dxf>
              <fill>
                <patternFill>
                  <bgColor rgb="FFFF0000"/>
                </patternFill>
              </fill>
            </x14:dxf>
          </x14:cfRule>
          <xm:sqref>E61</xm:sqref>
        </x14:conditionalFormatting>
        <x14:conditionalFormatting xmlns:xm="http://schemas.microsoft.com/office/excel/2006/main">
          <x14:cfRule type="expression" priority="14" id="{AC7BD9DE-CDB6-4559-BCD6-82D685FCD7BD}">
            <xm:f>'Control Sheet'!$D$20&lt;&gt;0</xm:f>
            <x14:dxf>
              <fill>
                <patternFill>
                  <bgColor rgb="FFFF0000"/>
                </patternFill>
              </fill>
            </x14:dxf>
          </x14:cfRule>
          <xm:sqref>E85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28515625" defaultRowHeight="15" customHeight="1" x14ac:dyDescent="0.25"/>
  <cols>
    <col min="1" max="1" width="5" style="241" bestFit="1" customWidth="1"/>
    <col min="2" max="2" width="40.7109375" customWidth="1"/>
    <col min="3" max="3" width="31.5703125" customWidth="1"/>
    <col min="4" max="4" width="17.7109375" style="54" customWidth="1"/>
    <col min="5" max="7" width="17.7109375" customWidth="1"/>
    <col min="8" max="18" width="8.7109375" customWidth="1"/>
    <col min="19" max="21" width="13.28515625" customWidth="1"/>
  </cols>
  <sheetData>
    <row r="1" spans="1:9" x14ac:dyDescent="0.25">
      <c r="B1" s="30" t="s">
        <v>0</v>
      </c>
      <c r="C1" s="3"/>
      <c r="D1" s="5"/>
      <c r="E1" s="3"/>
      <c r="F1" s="3"/>
      <c r="G1" s="31" t="s">
        <v>1</v>
      </c>
      <c r="I1" s="3"/>
    </row>
    <row r="2" spans="1:9" x14ac:dyDescent="0.25">
      <c r="B2" s="30" t="s">
        <v>2</v>
      </c>
      <c r="C2" s="3"/>
      <c r="D2" s="5"/>
      <c r="E2" s="3"/>
      <c r="F2" s="3"/>
      <c r="G2" s="3"/>
      <c r="I2" s="3"/>
    </row>
    <row r="3" spans="1:9" x14ac:dyDescent="0.25">
      <c r="B3" s="30"/>
      <c r="C3" s="37"/>
      <c r="D3" s="55"/>
      <c r="E3" s="3"/>
      <c r="F3" s="3"/>
      <c r="G3" s="3"/>
      <c r="H3" s="3"/>
      <c r="I3" s="3"/>
    </row>
    <row r="4" spans="1:9" ht="15" customHeight="1" x14ac:dyDescent="0.25">
      <c r="B4" s="30" t="s">
        <v>8</v>
      </c>
      <c r="C4" s="33">
        <f>VLOOKUP(B4,'Cover Sheet'!$A$5:$B$16,2,FALSE)</f>
        <v>0</v>
      </c>
      <c r="D4" s="55"/>
      <c r="E4" s="377" t="s">
        <v>7</v>
      </c>
      <c r="F4" s="378"/>
      <c r="G4" s="379"/>
      <c r="H4" s="56"/>
      <c r="I4" s="3"/>
    </row>
    <row r="5" spans="1:9" ht="15" customHeight="1" x14ac:dyDescent="0.25">
      <c r="B5" s="30" t="s">
        <v>10</v>
      </c>
      <c r="C5" s="33">
        <f>VLOOKUP(B5,'Cover Sheet'!$A$5:$B$16,2,FALSE)</f>
        <v>0</v>
      </c>
      <c r="D5" s="55"/>
      <c r="E5" s="380"/>
      <c r="F5" s="381"/>
      <c r="G5" s="382"/>
      <c r="H5" s="56"/>
      <c r="I5" s="3"/>
    </row>
    <row r="6" spans="1:9" ht="15" customHeight="1" x14ac:dyDescent="0.25">
      <c r="B6" s="32" t="s">
        <v>94</v>
      </c>
      <c r="C6" s="131">
        <f>VLOOKUP(B6,'Cover Sheet'!$A$5:$B$16,2,FALSE)</f>
        <v>0</v>
      </c>
      <c r="D6" s="55"/>
      <c r="E6" s="380"/>
      <c r="F6" s="381"/>
      <c r="G6" s="382"/>
      <c r="H6" s="56"/>
      <c r="I6" s="3"/>
    </row>
    <row r="7" spans="1:9" ht="15" customHeight="1" x14ac:dyDescent="0.25">
      <c r="B7" s="30" t="s">
        <v>334</v>
      </c>
      <c r="C7" s="33">
        <f>VLOOKUP(B7,'Cover Sheet'!$A$5:$B$16,2,FALSE)</f>
        <v>0</v>
      </c>
      <c r="D7" s="55"/>
      <c r="E7" s="380"/>
      <c r="F7" s="381"/>
      <c r="G7" s="382"/>
      <c r="H7" s="56"/>
      <c r="I7" s="3"/>
    </row>
    <row r="8" spans="1:9" ht="15" customHeight="1" x14ac:dyDescent="0.25">
      <c r="B8" s="30" t="s">
        <v>12</v>
      </c>
      <c r="C8" s="131">
        <f>VLOOKUP(B8,'Cover Sheet'!$A$5:$B$16,2,FALSE)</f>
        <v>0</v>
      </c>
      <c r="D8" s="55"/>
      <c r="E8" s="380"/>
      <c r="F8" s="381"/>
      <c r="G8" s="382"/>
      <c r="H8" s="56"/>
      <c r="I8" s="3"/>
    </row>
    <row r="9" spans="1:9" ht="15" customHeight="1" x14ac:dyDescent="0.25">
      <c r="B9" s="30" t="s">
        <v>232</v>
      </c>
      <c r="C9" s="33">
        <f>VLOOKUP(B9,'Cover Sheet'!$A$5:$B$16,2,FALSE)</f>
        <v>0</v>
      </c>
      <c r="D9" s="55"/>
      <c r="E9" s="383"/>
      <c r="F9" s="384"/>
      <c r="G9" s="385"/>
      <c r="H9" s="56"/>
      <c r="I9" s="3"/>
    </row>
    <row r="10" spans="1:9" ht="15" customHeight="1" thickBot="1" x14ac:dyDescent="0.3">
      <c r="B10" s="30"/>
      <c r="C10" s="57"/>
      <c r="D10" s="55"/>
      <c r="E10" s="58"/>
      <c r="F10" s="58"/>
      <c r="G10" s="58"/>
      <c r="H10" s="56"/>
      <c r="I10" s="3"/>
    </row>
    <row r="11" spans="1:9" ht="15.75" customHeight="1" thickBot="1" x14ac:dyDescent="0.3">
      <c r="B11" s="30"/>
      <c r="C11" s="37"/>
      <c r="D11" s="55"/>
      <c r="E11" s="59"/>
      <c r="F11" s="388" t="s">
        <v>141</v>
      </c>
      <c r="G11" s="389"/>
      <c r="H11" s="3"/>
      <c r="I11" s="3"/>
    </row>
    <row r="12" spans="1:9" ht="15.75" customHeight="1" thickBot="1" x14ac:dyDescent="0.3">
      <c r="C12" s="39" t="s">
        <v>13</v>
      </c>
      <c r="D12" s="160" t="s">
        <v>14</v>
      </c>
      <c r="E12" s="60" t="s">
        <v>15</v>
      </c>
      <c r="F12" s="61" t="s">
        <v>17</v>
      </c>
      <c r="G12" s="62" t="s">
        <v>18</v>
      </c>
      <c r="H12" s="3"/>
      <c r="I12" s="3"/>
    </row>
    <row r="13" spans="1:9" x14ac:dyDescent="0.25">
      <c r="A13" s="241">
        <v>200</v>
      </c>
      <c r="B13" s="30" t="s">
        <v>19</v>
      </c>
      <c r="C13" s="37"/>
      <c r="D13" s="45" t="s">
        <v>15</v>
      </c>
      <c r="E13" s="3"/>
      <c r="F13" s="34"/>
      <c r="G13" s="3"/>
      <c r="H13" s="3"/>
      <c r="I13" s="3"/>
    </row>
    <row r="14" spans="1:9" x14ac:dyDescent="0.25">
      <c r="A14" s="241">
        <v>2001</v>
      </c>
      <c r="B14" s="111" t="s">
        <v>20</v>
      </c>
      <c r="C14" s="37"/>
      <c r="D14" s="254">
        <f t="shared" ref="D14:D20" si="0">SUM(E14:G14)</f>
        <v>0</v>
      </c>
      <c r="E14" s="247"/>
      <c r="F14" s="247"/>
      <c r="G14" s="247"/>
      <c r="H14" s="3"/>
      <c r="I14" s="3"/>
    </row>
    <row r="15" spans="1:9" x14ac:dyDescent="0.25">
      <c r="A15" s="241">
        <v>2002</v>
      </c>
      <c r="B15" s="110" t="s">
        <v>264</v>
      </c>
      <c r="C15" s="37"/>
      <c r="D15" s="254">
        <f t="shared" si="0"/>
        <v>0</v>
      </c>
      <c r="E15" s="247"/>
      <c r="F15" s="247"/>
      <c r="G15" s="247"/>
      <c r="H15" s="3"/>
      <c r="I15" s="3"/>
    </row>
    <row r="16" spans="1:9" x14ac:dyDescent="0.25">
      <c r="A16" s="241">
        <v>2003</v>
      </c>
      <c r="B16" s="111" t="s">
        <v>34</v>
      </c>
      <c r="D16" s="254">
        <f t="shared" si="0"/>
        <v>0</v>
      </c>
      <c r="E16" s="247"/>
      <c r="F16" s="247"/>
      <c r="G16" s="247"/>
      <c r="H16" s="3"/>
      <c r="I16" s="3"/>
    </row>
    <row r="17" spans="1:9" x14ac:dyDescent="0.25">
      <c r="A17" s="241">
        <v>2004</v>
      </c>
      <c r="B17" s="111" t="s">
        <v>35</v>
      </c>
      <c r="D17" s="254">
        <f t="shared" si="0"/>
        <v>0</v>
      </c>
      <c r="E17" s="247"/>
      <c r="F17" s="247"/>
      <c r="G17" s="247"/>
      <c r="H17" s="3"/>
      <c r="I17" s="3"/>
    </row>
    <row r="18" spans="1:9" x14ac:dyDescent="0.25">
      <c r="A18" s="241">
        <v>2005</v>
      </c>
      <c r="B18" s="111" t="s">
        <v>28</v>
      </c>
      <c r="D18" s="254">
        <f t="shared" si="0"/>
        <v>0</v>
      </c>
      <c r="E18" s="247"/>
      <c r="F18" s="247"/>
      <c r="G18" s="247"/>
      <c r="H18" s="3"/>
      <c r="I18" s="3"/>
    </row>
    <row r="19" spans="1:9" x14ac:dyDescent="0.25">
      <c r="A19" s="241">
        <v>2006</v>
      </c>
      <c r="B19" s="110" t="s">
        <v>382</v>
      </c>
      <c r="D19" s="254">
        <f t="shared" si="0"/>
        <v>0</v>
      </c>
      <c r="E19" s="247"/>
      <c r="F19" s="247"/>
      <c r="G19" s="247"/>
      <c r="H19" s="3"/>
      <c r="I19" s="3"/>
    </row>
    <row r="20" spans="1:9" x14ac:dyDescent="0.25">
      <c r="A20" s="241">
        <v>2007</v>
      </c>
      <c r="B20" s="110" t="s">
        <v>359</v>
      </c>
      <c r="D20" s="254">
        <f t="shared" si="0"/>
        <v>0</v>
      </c>
      <c r="E20" s="247"/>
      <c r="F20" s="247"/>
      <c r="G20" s="247"/>
      <c r="H20" s="3"/>
      <c r="I20" s="3"/>
    </row>
    <row r="21" spans="1:9" x14ac:dyDescent="0.25">
      <c r="B21" s="111"/>
      <c r="D21" s="255">
        <f>SUM(D14:D20)</f>
        <v>0</v>
      </c>
      <c r="E21" s="255">
        <f t="shared" ref="E21:G21" si="1">SUM(E14:E20)</f>
        <v>0</v>
      </c>
      <c r="F21" s="255">
        <f t="shared" si="1"/>
        <v>0</v>
      </c>
      <c r="G21" s="255">
        <f t="shared" si="1"/>
        <v>0</v>
      </c>
      <c r="H21" s="3"/>
      <c r="I21" s="3"/>
    </row>
    <row r="22" spans="1:9" x14ac:dyDescent="0.25">
      <c r="A22" s="241">
        <v>210</v>
      </c>
      <c r="B22" s="30" t="s">
        <v>36</v>
      </c>
      <c r="C22" s="37"/>
      <c r="D22" s="25"/>
      <c r="E22" s="256"/>
      <c r="F22" s="256"/>
      <c r="G22" s="256"/>
      <c r="H22" s="3"/>
      <c r="I22" s="3"/>
    </row>
    <row r="23" spans="1:9" x14ac:dyDescent="0.25">
      <c r="A23" s="241">
        <v>2101</v>
      </c>
      <c r="B23" s="109" t="s">
        <v>37</v>
      </c>
      <c r="C23" s="37"/>
      <c r="D23" s="254">
        <f>SUM(E23:G23)</f>
        <v>0</v>
      </c>
      <c r="E23" s="247"/>
      <c r="F23" s="247"/>
      <c r="G23" s="247"/>
      <c r="H23" s="3"/>
      <c r="I23" s="3"/>
    </row>
    <row r="24" spans="1:9" x14ac:dyDescent="0.25">
      <c r="A24" s="241">
        <v>2102</v>
      </c>
      <c r="B24" s="109" t="s">
        <v>350</v>
      </c>
      <c r="C24" s="37"/>
      <c r="D24" s="254">
        <f>SUM(E24:G24)</f>
        <v>0</v>
      </c>
      <c r="E24" s="247"/>
      <c r="F24" s="247"/>
      <c r="G24" s="247"/>
      <c r="H24" s="3"/>
      <c r="I24" s="3"/>
    </row>
    <row r="25" spans="1:9" x14ac:dyDescent="0.25">
      <c r="A25" s="241">
        <v>2103</v>
      </c>
      <c r="B25" s="109" t="s">
        <v>39</v>
      </c>
      <c r="C25" s="37"/>
      <c r="D25" s="254">
        <f>SUM(E25:G25)</f>
        <v>0</v>
      </c>
      <c r="E25" s="247"/>
      <c r="F25" s="247"/>
      <c r="G25" s="247"/>
      <c r="H25" s="3"/>
      <c r="I25" s="3"/>
    </row>
    <row r="26" spans="1:9" x14ac:dyDescent="0.25">
      <c r="C26" s="37"/>
      <c r="D26" s="27">
        <f>SUM(D23:D25)</f>
        <v>0</v>
      </c>
      <c r="E26" s="27">
        <f t="shared" ref="E26:G26" si="2">SUM(E23:E25)</f>
        <v>0</v>
      </c>
      <c r="F26" s="27">
        <f t="shared" si="2"/>
        <v>0</v>
      </c>
      <c r="G26" s="27">
        <f t="shared" si="2"/>
        <v>0</v>
      </c>
      <c r="H26" s="3"/>
      <c r="I26" s="3"/>
    </row>
    <row r="27" spans="1:9" x14ac:dyDescent="0.25">
      <c r="A27" s="241">
        <v>211</v>
      </c>
      <c r="B27" s="158" t="s">
        <v>375</v>
      </c>
      <c r="C27" s="37"/>
      <c r="D27" s="254">
        <f>SUM(E27:G27)</f>
        <v>0</v>
      </c>
      <c r="E27" s="247"/>
      <c r="F27" s="247"/>
      <c r="G27" s="247"/>
      <c r="H27" s="3"/>
      <c r="I27" s="3"/>
    </row>
    <row r="28" spans="1:9" x14ac:dyDescent="0.25">
      <c r="A28" s="241">
        <v>212</v>
      </c>
      <c r="B28" s="158" t="s">
        <v>378</v>
      </c>
      <c r="C28" s="37"/>
      <c r="D28" s="254">
        <f>SUM(E28:G28)</f>
        <v>0</v>
      </c>
      <c r="E28" s="247"/>
      <c r="F28" s="247"/>
      <c r="G28" s="247"/>
      <c r="H28" s="3"/>
      <c r="I28" s="3"/>
    </row>
    <row r="29" spans="1:9" x14ac:dyDescent="0.25">
      <c r="A29" s="241">
        <v>213</v>
      </c>
      <c r="B29" s="158" t="s">
        <v>379</v>
      </c>
      <c r="C29" s="37"/>
      <c r="D29" s="254">
        <f>SUM(E29:G29)</f>
        <v>0</v>
      </c>
      <c r="E29" s="247"/>
      <c r="F29" s="247"/>
      <c r="G29" s="247"/>
      <c r="H29" s="3"/>
      <c r="I29" s="3"/>
    </row>
    <row r="30" spans="1:9" x14ac:dyDescent="0.25">
      <c r="A30" s="241">
        <v>214</v>
      </c>
      <c r="B30" s="158" t="s">
        <v>376</v>
      </c>
      <c r="C30" s="64">
        <v>1</v>
      </c>
      <c r="D30" s="254">
        <f>SUM(E30:G30)</f>
        <v>0</v>
      </c>
      <c r="E30" s="247"/>
      <c r="F30" s="247"/>
      <c r="G30" s="247"/>
      <c r="H30" s="274" t="str">
        <f>IF(D30&lt;&gt;0,"Please enter note below","")</f>
        <v/>
      </c>
      <c r="I30" s="3"/>
    </row>
    <row r="31" spans="1:9" ht="15.75" customHeight="1" thickBot="1" x14ac:dyDescent="0.3">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25">
      <c r="B32" s="30"/>
      <c r="C32" s="37"/>
      <c r="D32" s="25"/>
      <c r="E32" s="256"/>
      <c r="F32" s="256"/>
      <c r="G32" s="256"/>
      <c r="H32" s="3"/>
      <c r="I32" s="3"/>
    </row>
    <row r="33" spans="1:9" x14ac:dyDescent="0.25">
      <c r="A33" s="241">
        <v>220</v>
      </c>
      <c r="B33" s="30" t="s">
        <v>47</v>
      </c>
      <c r="C33" s="37"/>
      <c r="D33" s="25"/>
      <c r="E33" s="256"/>
      <c r="F33" s="256"/>
      <c r="G33" s="256"/>
      <c r="H33" s="3"/>
      <c r="I33" s="3"/>
    </row>
    <row r="34" spans="1:9" x14ac:dyDescent="0.25">
      <c r="A34" s="241">
        <v>2201</v>
      </c>
      <c r="B34" s="110" t="s">
        <v>337</v>
      </c>
      <c r="C34" s="37"/>
      <c r="D34" s="254">
        <f t="shared" ref="D34:D42" si="4">SUM(E34:G34)</f>
        <v>0</v>
      </c>
      <c r="E34" s="247"/>
      <c r="F34" s="247"/>
      <c r="G34" s="247"/>
      <c r="H34" s="3"/>
      <c r="I34" s="3"/>
    </row>
    <row r="35" spans="1:9" x14ac:dyDescent="0.25">
      <c r="A35" s="241">
        <v>2202</v>
      </c>
      <c r="B35" s="110" t="s">
        <v>48</v>
      </c>
      <c r="C35" s="37"/>
      <c r="D35" s="254">
        <f t="shared" si="4"/>
        <v>0</v>
      </c>
      <c r="E35" s="247"/>
      <c r="F35" s="247"/>
      <c r="G35" s="247"/>
      <c r="H35" s="3"/>
      <c r="I35" s="3"/>
    </row>
    <row r="36" spans="1:9" x14ac:dyDescent="0.25">
      <c r="A36" s="241">
        <v>2203</v>
      </c>
      <c r="B36" s="110" t="s">
        <v>383</v>
      </c>
      <c r="C36" s="37"/>
      <c r="D36" s="254">
        <f t="shared" si="4"/>
        <v>0</v>
      </c>
      <c r="E36" s="247"/>
      <c r="F36" s="247"/>
      <c r="G36" s="247"/>
      <c r="H36" s="3"/>
      <c r="I36" s="3"/>
    </row>
    <row r="37" spans="1:9" x14ac:dyDescent="0.25">
      <c r="A37" s="241">
        <v>2204</v>
      </c>
      <c r="B37" s="110" t="s">
        <v>351</v>
      </c>
      <c r="C37" s="37"/>
      <c r="D37" s="254">
        <f t="shared" si="4"/>
        <v>0</v>
      </c>
      <c r="E37" s="247"/>
      <c r="F37" s="247"/>
      <c r="G37" s="247"/>
      <c r="H37" s="3"/>
      <c r="I37" s="3"/>
    </row>
    <row r="38" spans="1:9" x14ac:dyDescent="0.25">
      <c r="A38" s="241">
        <v>2205</v>
      </c>
      <c r="B38" s="110" t="s">
        <v>377</v>
      </c>
      <c r="C38" s="37"/>
      <c r="D38" s="254">
        <f t="shared" si="4"/>
        <v>0</v>
      </c>
      <c r="E38" s="247"/>
      <c r="F38" s="247"/>
      <c r="G38" s="247"/>
      <c r="H38" s="3"/>
      <c r="I38" s="3"/>
    </row>
    <row r="39" spans="1:9" x14ac:dyDescent="0.25">
      <c r="A39" s="241">
        <v>2206</v>
      </c>
      <c r="B39" s="110" t="s">
        <v>49</v>
      </c>
      <c r="C39" s="37"/>
      <c r="D39" s="254">
        <f t="shared" si="4"/>
        <v>0</v>
      </c>
      <c r="E39" s="247"/>
      <c r="F39" s="247"/>
      <c r="G39" s="247"/>
      <c r="H39" s="3"/>
      <c r="I39" s="3"/>
    </row>
    <row r="40" spans="1:9" x14ac:dyDescent="0.25">
      <c r="A40" s="241">
        <v>2207</v>
      </c>
      <c r="B40" s="110" t="s">
        <v>458</v>
      </c>
      <c r="C40" s="37"/>
      <c r="D40" s="254">
        <f t="shared" si="4"/>
        <v>0</v>
      </c>
      <c r="E40" s="247"/>
      <c r="F40" s="247"/>
      <c r="G40" s="247"/>
      <c r="H40" s="3"/>
      <c r="I40" s="3"/>
    </row>
    <row r="41" spans="1:9" x14ac:dyDescent="0.25">
      <c r="A41" s="241">
        <v>2208</v>
      </c>
      <c r="B41" s="110" t="s">
        <v>51</v>
      </c>
      <c r="C41" s="64">
        <v>2</v>
      </c>
      <c r="D41" s="254">
        <f t="shared" si="4"/>
        <v>0</v>
      </c>
      <c r="E41" s="247"/>
      <c r="F41" s="247"/>
      <c r="G41" s="247"/>
      <c r="H41" s="274" t="str">
        <f>IF(D41&lt;&gt;0,"Please enter note below","")</f>
        <v/>
      </c>
      <c r="I41" s="3"/>
    </row>
    <row r="42" spans="1:9" x14ac:dyDescent="0.25">
      <c r="A42" s="241">
        <v>2209</v>
      </c>
      <c r="B42" s="110" t="s">
        <v>360</v>
      </c>
      <c r="C42" s="64"/>
      <c r="D42" s="254">
        <f t="shared" si="4"/>
        <v>0</v>
      </c>
      <c r="E42" s="247"/>
      <c r="F42" s="247"/>
      <c r="G42" s="247"/>
      <c r="H42" s="3"/>
      <c r="I42" s="3"/>
    </row>
    <row r="43" spans="1:9" x14ac:dyDescent="0.25">
      <c r="B43" s="30"/>
      <c r="C43" s="37"/>
      <c r="D43" s="258">
        <f>SUM(D34:D42)</f>
        <v>0</v>
      </c>
      <c r="E43" s="258">
        <f t="shared" ref="E43:G43" si="5">SUM(E34:E42)</f>
        <v>0</v>
      </c>
      <c r="F43" s="258">
        <f t="shared" si="5"/>
        <v>0</v>
      </c>
      <c r="G43" s="258">
        <f t="shared" si="5"/>
        <v>0</v>
      </c>
      <c r="H43" s="3"/>
      <c r="I43" s="3"/>
    </row>
    <row r="44" spans="1:9" x14ac:dyDescent="0.25">
      <c r="A44" s="241">
        <v>2210</v>
      </c>
      <c r="B44" s="158" t="s">
        <v>55</v>
      </c>
      <c r="C44" s="37"/>
      <c r="D44" s="254">
        <f>SUM(E44:G44)</f>
        <v>0</v>
      </c>
      <c r="E44" s="247"/>
      <c r="F44" s="247"/>
      <c r="G44" s="247"/>
      <c r="H44" s="3"/>
      <c r="I44" s="3"/>
    </row>
    <row r="45" spans="1:9" x14ac:dyDescent="0.25">
      <c r="A45" s="241">
        <v>2211</v>
      </c>
      <c r="B45" s="30" t="s">
        <v>57</v>
      </c>
      <c r="C45" s="37"/>
      <c r="D45" s="259">
        <f>+D44+D43</f>
        <v>0</v>
      </c>
      <c r="E45" s="259">
        <f t="shared" ref="E45:G45" si="6">+E44+E43</f>
        <v>0</v>
      </c>
      <c r="F45" s="259">
        <f t="shared" si="6"/>
        <v>0</v>
      </c>
      <c r="G45" s="259">
        <f t="shared" si="6"/>
        <v>0</v>
      </c>
      <c r="H45" s="3"/>
      <c r="I45" s="3"/>
    </row>
    <row r="46" spans="1:9" x14ac:dyDescent="0.25">
      <c r="B46" s="30"/>
      <c r="C46" s="37"/>
      <c r="D46" s="256"/>
      <c r="E46" s="256"/>
      <c r="F46" s="256"/>
      <c r="G46" s="256"/>
      <c r="H46" s="3"/>
      <c r="I46" s="3"/>
    </row>
    <row r="47" spans="1:9" x14ac:dyDescent="0.25">
      <c r="A47" s="241">
        <v>230</v>
      </c>
      <c r="B47" s="30" t="s">
        <v>374</v>
      </c>
      <c r="C47" s="37"/>
      <c r="D47" s="259">
        <f>+D31-D45</f>
        <v>0</v>
      </c>
      <c r="E47" s="259">
        <f t="shared" ref="E47:G47" si="7">+E31-E45</f>
        <v>0</v>
      </c>
      <c r="F47" s="259">
        <f t="shared" si="7"/>
        <v>0</v>
      </c>
      <c r="G47" s="259">
        <f t="shared" si="7"/>
        <v>0</v>
      </c>
      <c r="H47" s="3"/>
      <c r="I47" s="3"/>
    </row>
    <row r="48" spans="1:9" x14ac:dyDescent="0.25">
      <c r="A48" s="241">
        <v>240</v>
      </c>
      <c r="B48" s="158" t="s">
        <v>59</v>
      </c>
      <c r="C48" s="37"/>
      <c r="D48" s="254">
        <f>SUM(E48:G48)</f>
        <v>0</v>
      </c>
      <c r="E48" s="247"/>
      <c r="F48" s="247"/>
      <c r="G48" s="247"/>
      <c r="H48" s="3"/>
      <c r="I48" s="3"/>
    </row>
    <row r="49" spans="1:9" x14ac:dyDescent="0.25">
      <c r="A49" s="241">
        <v>250</v>
      </c>
      <c r="B49" s="158" t="s">
        <v>61</v>
      </c>
      <c r="C49" s="37"/>
      <c r="D49" s="254">
        <f>SUM(E49:G49)</f>
        <v>0</v>
      </c>
      <c r="E49" s="247"/>
      <c r="F49" s="247"/>
      <c r="G49" s="247"/>
      <c r="H49" s="3"/>
      <c r="I49" s="3"/>
    </row>
    <row r="50" spans="1:9" ht="15.75" customHeight="1" thickBot="1" x14ac:dyDescent="0.3">
      <c r="A50" s="241">
        <v>260</v>
      </c>
      <c r="B50" s="30" t="s">
        <v>373</v>
      </c>
      <c r="C50" s="37"/>
      <c r="D50" s="257">
        <f>+D47-D48-D49</f>
        <v>0</v>
      </c>
      <c r="E50" s="257">
        <f t="shared" ref="E50:G50" si="8">+E47-E48-E49</f>
        <v>0</v>
      </c>
      <c r="F50" s="257">
        <f t="shared" si="8"/>
        <v>0</v>
      </c>
      <c r="G50" s="257">
        <f t="shared" si="8"/>
        <v>0</v>
      </c>
      <c r="H50" s="3"/>
      <c r="I50" s="3"/>
    </row>
    <row r="51" spans="1:9" ht="15.75" customHeight="1" thickTop="1" x14ac:dyDescent="0.25">
      <c r="B51" s="30"/>
      <c r="C51" s="37"/>
      <c r="D51" s="25"/>
      <c r="E51" s="63"/>
      <c r="F51" s="63"/>
      <c r="G51" s="63"/>
      <c r="H51" s="3"/>
      <c r="I51" s="3"/>
    </row>
    <row r="52" spans="1:9" x14ac:dyDescent="0.25">
      <c r="B52" s="30"/>
      <c r="C52" s="37"/>
      <c r="D52" s="25"/>
      <c r="E52" s="63"/>
      <c r="F52" s="63"/>
      <c r="G52" s="63"/>
      <c r="H52" s="3"/>
      <c r="I52" s="3"/>
    </row>
    <row r="53" spans="1:9" x14ac:dyDescent="0.25">
      <c r="B53" s="30"/>
      <c r="C53" s="37"/>
      <c r="D53" s="55"/>
      <c r="E53" s="3"/>
      <c r="F53" s="3"/>
      <c r="G53" s="3"/>
      <c r="H53" s="3"/>
      <c r="I53" s="3"/>
    </row>
    <row r="54" spans="1:9" x14ac:dyDescent="0.25">
      <c r="B54" s="30"/>
      <c r="C54" s="37"/>
      <c r="D54" s="55"/>
      <c r="E54" s="3"/>
      <c r="F54" s="3"/>
      <c r="G54" s="3"/>
      <c r="H54" s="3"/>
      <c r="I54" s="3"/>
    </row>
    <row r="55" spans="1:9" x14ac:dyDescent="0.25">
      <c r="B55" s="30"/>
      <c r="C55" s="37"/>
      <c r="D55" s="55"/>
      <c r="E55" s="3"/>
      <c r="F55" s="3"/>
      <c r="G55" s="3"/>
      <c r="H55" s="3"/>
      <c r="I55" s="3"/>
    </row>
    <row r="56" spans="1:9" x14ac:dyDescent="0.25">
      <c r="B56" s="50" t="s">
        <v>62</v>
      </c>
      <c r="C56" s="37"/>
      <c r="D56" s="55"/>
      <c r="E56" s="3"/>
      <c r="F56" s="3"/>
      <c r="G56" s="3"/>
      <c r="H56" s="3"/>
      <c r="I56" s="3"/>
    </row>
    <row r="57" spans="1:9" x14ac:dyDescent="0.25">
      <c r="B57" s="30" t="s">
        <v>63</v>
      </c>
      <c r="C57" s="37"/>
      <c r="D57" s="55"/>
      <c r="E57" s="3"/>
      <c r="F57" s="3"/>
      <c r="G57" s="3"/>
      <c r="H57" s="3"/>
      <c r="I57" s="3"/>
    </row>
    <row r="58" spans="1:9" x14ac:dyDescent="0.25">
      <c r="B58" s="30" t="s">
        <v>65</v>
      </c>
      <c r="C58" s="37"/>
      <c r="D58" s="55"/>
      <c r="E58" s="3"/>
      <c r="F58" s="3"/>
      <c r="G58" s="3"/>
      <c r="H58" s="3"/>
      <c r="I58" s="3"/>
    </row>
    <row r="59" spans="1:9" x14ac:dyDescent="0.25">
      <c r="B59" s="223" t="s">
        <v>449</v>
      </c>
      <c r="C59" s="224"/>
      <c r="D59" s="225"/>
      <c r="E59" s="208"/>
      <c r="F59" s="208"/>
      <c r="G59" s="208"/>
      <c r="H59" s="3"/>
      <c r="I59" s="3"/>
    </row>
    <row r="60" spans="1:9" x14ac:dyDescent="0.25">
      <c r="B60" s="275" t="s">
        <v>441</v>
      </c>
      <c r="C60" s="275" t="s">
        <v>464</v>
      </c>
      <c r="D60" s="225"/>
      <c r="E60" s="208"/>
      <c r="F60" s="208"/>
      <c r="G60" s="208"/>
      <c r="H60" s="3"/>
      <c r="I60" s="3"/>
    </row>
    <row r="61" spans="1:9" x14ac:dyDescent="0.25">
      <c r="B61" s="276"/>
      <c r="C61" s="247"/>
      <c r="D61" s="225"/>
      <c r="E61" s="208"/>
      <c r="F61" s="208"/>
      <c r="G61" s="208"/>
      <c r="H61" s="3"/>
      <c r="I61" s="3"/>
    </row>
    <row r="62" spans="1:9" x14ac:dyDescent="0.25">
      <c r="B62" s="276"/>
      <c r="C62" s="247"/>
      <c r="D62" s="225"/>
      <c r="E62" s="208"/>
      <c r="F62" s="208"/>
      <c r="G62" s="208"/>
      <c r="H62" s="3"/>
      <c r="I62" s="3"/>
    </row>
    <row r="63" spans="1:9" x14ac:dyDescent="0.25">
      <c r="B63" s="276"/>
      <c r="C63" s="247"/>
      <c r="D63" s="225"/>
      <c r="E63" s="208"/>
      <c r="F63" s="208"/>
      <c r="G63" s="208"/>
      <c r="H63" s="3"/>
      <c r="I63" s="3"/>
    </row>
    <row r="64" spans="1:9" x14ac:dyDescent="0.25">
      <c r="B64" s="276"/>
      <c r="C64" s="247"/>
      <c r="D64" s="225"/>
      <c r="E64" s="208"/>
      <c r="F64" s="208"/>
      <c r="G64" s="208"/>
      <c r="H64" s="3"/>
      <c r="I64" s="3"/>
    </row>
    <row r="65" spans="2:9" x14ac:dyDescent="0.25">
      <c r="B65" s="276"/>
      <c r="C65" s="247"/>
      <c r="D65" s="225"/>
      <c r="E65" s="208"/>
      <c r="F65" s="208"/>
      <c r="G65" s="208"/>
      <c r="H65" s="3"/>
      <c r="I65" s="3"/>
    </row>
    <row r="66" spans="2:9" x14ac:dyDescent="0.25">
      <c r="B66" s="276"/>
      <c r="C66" s="247"/>
      <c r="D66" s="225"/>
      <c r="E66" s="208"/>
      <c r="F66" s="208"/>
      <c r="G66" s="208"/>
      <c r="H66" s="3"/>
      <c r="I66" s="3"/>
    </row>
    <row r="67" spans="2:9" x14ac:dyDescent="0.25">
      <c r="B67" s="276"/>
      <c r="C67" s="247"/>
      <c r="D67" s="225"/>
      <c r="E67" s="208"/>
      <c r="F67" s="208"/>
      <c r="G67" s="208"/>
      <c r="H67" s="3"/>
      <c r="I67" s="3"/>
    </row>
    <row r="68" spans="2:9" x14ac:dyDescent="0.25">
      <c r="B68" s="276"/>
      <c r="C68" s="247"/>
      <c r="D68" s="225"/>
      <c r="E68" s="208"/>
      <c r="F68" s="208"/>
      <c r="G68" s="208"/>
      <c r="H68" s="3"/>
      <c r="I68" s="3"/>
    </row>
    <row r="69" spans="2:9" x14ac:dyDescent="0.25">
      <c r="B69" s="276"/>
      <c r="C69" s="247"/>
      <c r="D69" s="225"/>
      <c r="E69" s="208"/>
      <c r="F69" s="208"/>
      <c r="G69" s="208"/>
      <c r="H69" s="3"/>
      <c r="I69" s="3"/>
    </row>
    <row r="70" spans="2:9" x14ac:dyDescent="0.25">
      <c r="B70" s="276"/>
      <c r="C70" s="247"/>
      <c r="D70" s="225"/>
      <c r="E70" s="208"/>
      <c r="F70" s="208"/>
      <c r="G70" s="208"/>
      <c r="H70" s="3"/>
      <c r="I70" s="3"/>
    </row>
    <row r="71" spans="2:9" x14ac:dyDescent="0.25">
      <c r="B71" s="277" t="s">
        <v>112</v>
      </c>
      <c r="C71" s="302">
        <f>SUM(C61:C70)</f>
        <v>0</v>
      </c>
      <c r="D71" s="225"/>
      <c r="E71" s="208"/>
      <c r="F71" s="208"/>
      <c r="G71" s="208"/>
      <c r="H71" s="3"/>
      <c r="I71" s="3"/>
    </row>
    <row r="72" spans="2:9" x14ac:dyDescent="0.25">
      <c r="B72" s="223"/>
      <c r="C72" s="224"/>
      <c r="D72" s="225"/>
      <c r="E72" s="208"/>
      <c r="F72" s="208"/>
      <c r="G72" s="208"/>
      <c r="H72" s="3"/>
      <c r="I72" s="3"/>
    </row>
    <row r="73" spans="2:9" x14ac:dyDescent="0.25">
      <c r="B73" s="223" t="s">
        <v>450</v>
      </c>
      <c r="C73" s="224"/>
      <c r="D73" s="225"/>
      <c r="E73" s="208"/>
      <c r="F73" s="208"/>
      <c r="G73" s="208"/>
      <c r="H73" s="3"/>
      <c r="I73" s="3"/>
    </row>
    <row r="74" spans="2:9" x14ac:dyDescent="0.25">
      <c r="B74" s="275" t="s">
        <v>441</v>
      </c>
      <c r="C74" s="275" t="s">
        <v>464</v>
      </c>
      <c r="D74" s="225"/>
      <c r="E74" s="208"/>
      <c r="F74" s="208"/>
      <c r="G74" s="208"/>
      <c r="H74" s="3"/>
      <c r="I74" s="3"/>
    </row>
    <row r="75" spans="2:9" x14ac:dyDescent="0.25">
      <c r="B75" s="276"/>
      <c r="C75" s="247"/>
      <c r="D75" s="225"/>
      <c r="E75" s="208"/>
      <c r="F75" s="208"/>
      <c r="G75" s="208"/>
      <c r="H75" s="3"/>
      <c r="I75" s="3"/>
    </row>
    <row r="76" spans="2:9" x14ac:dyDescent="0.25">
      <c r="B76" s="276"/>
      <c r="C76" s="247"/>
      <c r="D76" s="225"/>
      <c r="E76" s="208"/>
      <c r="F76" s="208"/>
      <c r="G76" s="208"/>
      <c r="H76" s="3"/>
      <c r="I76" s="3"/>
    </row>
    <row r="77" spans="2:9" x14ac:dyDescent="0.25">
      <c r="B77" s="276"/>
      <c r="C77" s="247"/>
      <c r="D77" s="225"/>
      <c r="E77" s="208"/>
      <c r="F77" s="208"/>
      <c r="G77" s="208"/>
      <c r="H77" s="3"/>
      <c r="I77" s="3"/>
    </row>
    <row r="78" spans="2:9" x14ac:dyDescent="0.25">
      <c r="B78" s="276"/>
      <c r="C78" s="247"/>
      <c r="D78" s="53"/>
    </row>
    <row r="79" spans="2:9" x14ac:dyDescent="0.25">
      <c r="B79" s="276"/>
      <c r="C79" s="247"/>
      <c r="D79" s="53"/>
    </row>
    <row r="80" spans="2:9" x14ac:dyDescent="0.25">
      <c r="B80" s="276"/>
      <c r="C80" s="247"/>
      <c r="D80" s="53"/>
    </row>
    <row r="81" spans="2:4" x14ac:dyDescent="0.25">
      <c r="B81" s="276"/>
      <c r="C81" s="247"/>
      <c r="D81" s="53"/>
    </row>
    <row r="82" spans="2:4" x14ac:dyDescent="0.25">
      <c r="B82" s="276"/>
      <c r="C82" s="247"/>
      <c r="D82" s="53"/>
    </row>
    <row r="83" spans="2:4" x14ac:dyDescent="0.25">
      <c r="B83" s="276"/>
      <c r="C83" s="247"/>
      <c r="D83" s="53"/>
    </row>
    <row r="84" spans="2:4" x14ac:dyDescent="0.25">
      <c r="B84" s="276"/>
      <c r="C84" s="247"/>
      <c r="D84" s="53"/>
    </row>
    <row r="85" spans="2:4" x14ac:dyDescent="0.25">
      <c r="B85" s="277" t="s">
        <v>112</v>
      </c>
      <c r="C85" s="302">
        <f>SUM(C75:C84)</f>
        <v>0</v>
      </c>
      <c r="D85" s="53"/>
    </row>
    <row r="86" spans="2:4" x14ac:dyDescent="0.25">
      <c r="D86" s="53"/>
    </row>
    <row r="87" spans="2:4" x14ac:dyDescent="0.25">
      <c r="D87" s="53"/>
    </row>
    <row r="88" spans="2:4" x14ac:dyDescent="0.25">
      <c r="D88" s="53"/>
    </row>
    <row r="89" spans="2:4" x14ac:dyDescent="0.25">
      <c r="D89" s="53"/>
    </row>
    <row r="90" spans="2:4" x14ac:dyDescent="0.25">
      <c r="D90" s="53"/>
    </row>
    <row r="91" spans="2:4" x14ac:dyDescent="0.25">
      <c r="D91" s="53"/>
    </row>
    <row r="92" spans="2:4" x14ac:dyDescent="0.25">
      <c r="D92" s="53"/>
    </row>
    <row r="93" spans="2:4" x14ac:dyDescent="0.25">
      <c r="D93" s="53"/>
    </row>
    <row r="94" spans="2:4" x14ac:dyDescent="0.25">
      <c r="D94" s="53"/>
    </row>
    <row r="95" spans="2:4" x14ac:dyDescent="0.25">
      <c r="D95" s="53"/>
    </row>
    <row r="96" spans="2:4" x14ac:dyDescent="0.25">
      <c r="D96" s="53"/>
    </row>
    <row r="97" spans="4:4" x14ac:dyDescent="0.25">
      <c r="D97" s="53"/>
    </row>
    <row r="98" spans="4:4" x14ac:dyDescent="0.25">
      <c r="D98" s="53"/>
    </row>
    <row r="99" spans="4:4" x14ac:dyDescent="0.25">
      <c r="D99" s="53"/>
    </row>
    <row r="100" spans="4:4" x14ac:dyDescent="0.25">
      <c r="D100" s="53"/>
    </row>
    <row r="101" spans="4:4" x14ac:dyDescent="0.25">
      <c r="D101" s="53"/>
    </row>
    <row r="102" spans="4:4" x14ac:dyDescent="0.25">
      <c r="D102" s="53"/>
    </row>
    <row r="103" spans="4:4" x14ac:dyDescent="0.25">
      <c r="D103" s="53"/>
    </row>
    <row r="104" spans="4:4" x14ac:dyDescent="0.25">
      <c r="D104" s="53"/>
    </row>
    <row r="105" spans="4:4" x14ac:dyDescent="0.25">
      <c r="D105" s="53"/>
    </row>
    <row r="106" spans="4:4" x14ac:dyDescent="0.25">
      <c r="D106" s="53"/>
    </row>
    <row r="107" spans="4:4" x14ac:dyDescent="0.25">
      <c r="D107" s="53"/>
    </row>
    <row r="108" spans="4:4" x14ac:dyDescent="0.25">
      <c r="D108" s="53"/>
    </row>
    <row r="109" spans="4:4" x14ac:dyDescent="0.25">
      <c r="D109" s="53"/>
    </row>
    <row r="110" spans="4:4" x14ac:dyDescent="0.25">
      <c r="D110" s="53"/>
    </row>
    <row r="111" spans="4:4" x14ac:dyDescent="0.25">
      <c r="D111" s="53"/>
    </row>
    <row r="112" spans="4:4" x14ac:dyDescent="0.25">
      <c r="D112" s="53"/>
    </row>
    <row r="113" spans="4:4" x14ac:dyDescent="0.25">
      <c r="D113" s="53"/>
    </row>
    <row r="114" spans="4:4" x14ac:dyDescent="0.25">
      <c r="D114" s="53"/>
    </row>
    <row r="115" spans="4:4" x14ac:dyDescent="0.25">
      <c r="D115" s="53"/>
    </row>
    <row r="116" spans="4:4" x14ac:dyDescent="0.25">
      <c r="D116" s="53"/>
    </row>
    <row r="117" spans="4:4" x14ac:dyDescent="0.25">
      <c r="D117" s="53"/>
    </row>
    <row r="118" spans="4:4" x14ac:dyDescent="0.25">
      <c r="D118" s="53"/>
    </row>
    <row r="119" spans="4:4" x14ac:dyDescent="0.25">
      <c r="D119" s="53"/>
    </row>
    <row r="120" spans="4:4" x14ac:dyDescent="0.25">
      <c r="D120" s="53"/>
    </row>
    <row r="121" spans="4:4" x14ac:dyDescent="0.25">
      <c r="D121" s="53"/>
    </row>
    <row r="122" spans="4:4" x14ac:dyDescent="0.25">
      <c r="D122" s="53"/>
    </row>
    <row r="123" spans="4:4" x14ac:dyDescent="0.25">
      <c r="D123" s="53"/>
    </row>
    <row r="124" spans="4:4" x14ac:dyDescent="0.25">
      <c r="D124" s="53"/>
    </row>
    <row r="125" spans="4:4" x14ac:dyDescent="0.25">
      <c r="D125" s="53"/>
    </row>
    <row r="126" spans="4:4" x14ac:dyDescent="0.25">
      <c r="D126" s="53"/>
    </row>
    <row r="127" spans="4:4" x14ac:dyDescent="0.25">
      <c r="D127" s="53"/>
    </row>
    <row r="128" spans="4:4" x14ac:dyDescent="0.25">
      <c r="D128" s="53"/>
    </row>
    <row r="129" spans="4:4" x14ac:dyDescent="0.25">
      <c r="D129" s="53"/>
    </row>
    <row r="130" spans="4:4" x14ac:dyDescent="0.25">
      <c r="D130" s="53"/>
    </row>
    <row r="131" spans="4:4" x14ac:dyDescent="0.25">
      <c r="D131" s="53"/>
    </row>
    <row r="132" spans="4:4" x14ac:dyDescent="0.25">
      <c r="D132" s="53"/>
    </row>
    <row r="133" spans="4:4" x14ac:dyDescent="0.25">
      <c r="D133" s="53"/>
    </row>
    <row r="134" spans="4:4" x14ac:dyDescent="0.25">
      <c r="D134" s="53"/>
    </row>
    <row r="135" spans="4:4" x14ac:dyDescent="0.25">
      <c r="D135" s="53"/>
    </row>
    <row r="136" spans="4:4" x14ac:dyDescent="0.25">
      <c r="D136" s="53"/>
    </row>
    <row r="137" spans="4:4" x14ac:dyDescent="0.25">
      <c r="D137" s="53"/>
    </row>
    <row r="138" spans="4:4" x14ac:dyDescent="0.25">
      <c r="D138" s="53"/>
    </row>
    <row r="139" spans="4:4" x14ac:dyDescent="0.25">
      <c r="D139" s="53"/>
    </row>
    <row r="140" spans="4:4" x14ac:dyDescent="0.25">
      <c r="D140" s="53"/>
    </row>
    <row r="141" spans="4:4" x14ac:dyDescent="0.25">
      <c r="D141" s="53"/>
    </row>
    <row r="142" spans="4:4" x14ac:dyDescent="0.25">
      <c r="D142" s="53"/>
    </row>
    <row r="143" spans="4:4" x14ac:dyDescent="0.25">
      <c r="D143" s="53"/>
    </row>
    <row r="144" spans="4:4" x14ac:dyDescent="0.25">
      <c r="D144" s="53"/>
    </row>
    <row r="145" spans="4:4" x14ac:dyDescent="0.25">
      <c r="D145" s="53"/>
    </row>
    <row r="146" spans="4:4" x14ac:dyDescent="0.25">
      <c r="D146" s="53"/>
    </row>
    <row r="147" spans="4:4" x14ac:dyDescent="0.25">
      <c r="D147" s="53"/>
    </row>
    <row r="148" spans="4:4" x14ac:dyDescent="0.25">
      <c r="D148" s="53"/>
    </row>
    <row r="149" spans="4:4" x14ac:dyDescent="0.25">
      <c r="D149" s="53"/>
    </row>
    <row r="150" spans="4:4" x14ac:dyDescent="0.25">
      <c r="D150" s="53"/>
    </row>
    <row r="151" spans="4:4" x14ac:dyDescent="0.25">
      <c r="D151" s="53"/>
    </row>
    <row r="152" spans="4:4" x14ac:dyDescent="0.25">
      <c r="D152" s="53"/>
    </row>
    <row r="153" spans="4:4" x14ac:dyDescent="0.25">
      <c r="D153" s="53"/>
    </row>
    <row r="154" spans="4:4" x14ac:dyDescent="0.25">
      <c r="D154" s="53"/>
    </row>
    <row r="155" spans="4:4" x14ac:dyDescent="0.25">
      <c r="D155" s="53"/>
    </row>
    <row r="156" spans="4:4" x14ac:dyDescent="0.25">
      <c r="D156" s="53"/>
    </row>
    <row r="157" spans="4:4" x14ac:dyDescent="0.25">
      <c r="D157" s="53"/>
    </row>
    <row r="158" spans="4:4" x14ac:dyDescent="0.25">
      <c r="D158" s="53"/>
    </row>
    <row r="159" spans="4:4" x14ac:dyDescent="0.25">
      <c r="D159" s="53"/>
    </row>
    <row r="160" spans="4:4" x14ac:dyDescent="0.25">
      <c r="D160" s="53"/>
    </row>
    <row r="161" spans="4:4" x14ac:dyDescent="0.25">
      <c r="D161" s="53"/>
    </row>
    <row r="162" spans="4:4" x14ac:dyDescent="0.25">
      <c r="D162" s="53"/>
    </row>
    <row r="163" spans="4:4" x14ac:dyDescent="0.25">
      <c r="D163" s="53"/>
    </row>
    <row r="164" spans="4:4" x14ac:dyDescent="0.25">
      <c r="D164" s="53"/>
    </row>
    <row r="165" spans="4:4" x14ac:dyDescent="0.25">
      <c r="D165" s="53"/>
    </row>
    <row r="166" spans="4:4" x14ac:dyDescent="0.25">
      <c r="D166" s="53"/>
    </row>
    <row r="167" spans="4:4" x14ac:dyDescent="0.25">
      <c r="D167" s="53"/>
    </row>
    <row r="168" spans="4:4" x14ac:dyDescent="0.25">
      <c r="D168" s="53"/>
    </row>
    <row r="169" spans="4:4" x14ac:dyDescent="0.25">
      <c r="D169" s="53"/>
    </row>
    <row r="170" spans="4:4" x14ac:dyDescent="0.25">
      <c r="D170" s="53"/>
    </row>
    <row r="171" spans="4:4" x14ac:dyDescent="0.25">
      <c r="D171" s="53"/>
    </row>
    <row r="172" spans="4:4" x14ac:dyDescent="0.25">
      <c r="D172" s="53"/>
    </row>
    <row r="173" spans="4:4" x14ac:dyDescent="0.25">
      <c r="D173" s="53"/>
    </row>
    <row r="174" spans="4:4" x14ac:dyDescent="0.25">
      <c r="D174" s="53"/>
    </row>
    <row r="175" spans="4:4" x14ac:dyDescent="0.25">
      <c r="D175" s="53"/>
    </row>
    <row r="176" spans="4:4" x14ac:dyDescent="0.25">
      <c r="D176" s="53"/>
    </row>
    <row r="177" spans="4:4" x14ac:dyDescent="0.25">
      <c r="D177" s="53"/>
    </row>
    <row r="178" spans="4:4" x14ac:dyDescent="0.25">
      <c r="D178" s="53"/>
    </row>
    <row r="179" spans="4:4" x14ac:dyDescent="0.25">
      <c r="D179" s="53"/>
    </row>
    <row r="180" spans="4:4" x14ac:dyDescent="0.25">
      <c r="D180" s="53"/>
    </row>
    <row r="181" spans="4:4" x14ac:dyDescent="0.25">
      <c r="D181" s="53"/>
    </row>
    <row r="182" spans="4:4" x14ac:dyDescent="0.25">
      <c r="D182" s="53"/>
    </row>
    <row r="183" spans="4:4" x14ac:dyDescent="0.25">
      <c r="D183" s="53"/>
    </row>
    <row r="184" spans="4:4" x14ac:dyDescent="0.25">
      <c r="D184" s="53"/>
    </row>
    <row r="185" spans="4:4" x14ac:dyDescent="0.25">
      <c r="D185" s="53"/>
    </row>
    <row r="186" spans="4:4" x14ac:dyDescent="0.25">
      <c r="D186" s="53"/>
    </row>
    <row r="187" spans="4:4" x14ac:dyDescent="0.25">
      <c r="D187" s="53"/>
    </row>
    <row r="188" spans="4:4" x14ac:dyDescent="0.25">
      <c r="D188" s="53"/>
    </row>
    <row r="189" spans="4:4" x14ac:dyDescent="0.25">
      <c r="D189" s="53"/>
    </row>
    <row r="190" spans="4:4" x14ac:dyDescent="0.25">
      <c r="D190" s="53"/>
    </row>
    <row r="191" spans="4:4" x14ac:dyDescent="0.25">
      <c r="D191" s="53"/>
    </row>
    <row r="192" spans="4:4" x14ac:dyDescent="0.25">
      <c r="D192" s="53"/>
    </row>
    <row r="193" spans="4:4" x14ac:dyDescent="0.25">
      <c r="D193" s="53"/>
    </row>
    <row r="194" spans="4:4" x14ac:dyDescent="0.25">
      <c r="D194" s="53"/>
    </row>
    <row r="195" spans="4:4" x14ac:dyDescent="0.25">
      <c r="D195" s="53"/>
    </row>
    <row r="196" spans="4:4" x14ac:dyDescent="0.25">
      <c r="D196" s="53"/>
    </row>
    <row r="197" spans="4:4" x14ac:dyDescent="0.25">
      <c r="D197" s="53"/>
    </row>
    <row r="198" spans="4:4" x14ac:dyDescent="0.25">
      <c r="D198" s="53"/>
    </row>
    <row r="199" spans="4:4" x14ac:dyDescent="0.25">
      <c r="D199" s="53"/>
    </row>
    <row r="200" spans="4:4" x14ac:dyDescent="0.25">
      <c r="D200" s="53"/>
    </row>
    <row r="201" spans="4:4" x14ac:dyDescent="0.25">
      <c r="D201" s="53"/>
    </row>
    <row r="202" spans="4:4" x14ac:dyDescent="0.25">
      <c r="D202" s="53"/>
    </row>
    <row r="203" spans="4:4" x14ac:dyDescent="0.25">
      <c r="D203" s="53"/>
    </row>
    <row r="204" spans="4:4" x14ac:dyDescent="0.25">
      <c r="D204" s="53"/>
    </row>
    <row r="205" spans="4:4" x14ac:dyDescent="0.25">
      <c r="D205" s="53"/>
    </row>
    <row r="206" spans="4:4" x14ac:dyDescent="0.25">
      <c r="D206" s="53"/>
    </row>
    <row r="207" spans="4:4" x14ac:dyDescent="0.25">
      <c r="D207" s="53"/>
    </row>
    <row r="208" spans="4:4" x14ac:dyDescent="0.25">
      <c r="D208" s="53"/>
    </row>
    <row r="209" spans="4:4" x14ac:dyDescent="0.25">
      <c r="D209" s="53"/>
    </row>
    <row r="210" spans="4:4" x14ac:dyDescent="0.25">
      <c r="D210" s="53"/>
    </row>
    <row r="211" spans="4:4" x14ac:dyDescent="0.25">
      <c r="D211" s="53"/>
    </row>
    <row r="212" spans="4:4" x14ac:dyDescent="0.25">
      <c r="D212" s="53"/>
    </row>
    <row r="213" spans="4:4" x14ac:dyDescent="0.25">
      <c r="D213" s="53"/>
    </row>
    <row r="214" spans="4:4" x14ac:dyDescent="0.25">
      <c r="D214" s="53"/>
    </row>
    <row r="215" spans="4:4" x14ac:dyDescent="0.25">
      <c r="D215" s="53"/>
    </row>
    <row r="216" spans="4:4" x14ac:dyDescent="0.25">
      <c r="D216" s="53"/>
    </row>
    <row r="217" spans="4:4" x14ac:dyDescent="0.25">
      <c r="D217" s="53"/>
    </row>
    <row r="218" spans="4:4" x14ac:dyDescent="0.25">
      <c r="D218" s="53"/>
    </row>
    <row r="219" spans="4:4" x14ac:dyDescent="0.25">
      <c r="D219" s="53"/>
    </row>
    <row r="220" spans="4:4" x14ac:dyDescent="0.25">
      <c r="D220" s="53"/>
    </row>
    <row r="221" spans="4:4" x14ac:dyDescent="0.25">
      <c r="D221" s="53"/>
    </row>
    <row r="222" spans="4:4" x14ac:dyDescent="0.25">
      <c r="D222" s="53"/>
    </row>
    <row r="223" spans="4:4" x14ac:dyDescent="0.25">
      <c r="D223" s="53"/>
    </row>
    <row r="224" spans="4:4" x14ac:dyDescent="0.25">
      <c r="D224" s="53"/>
    </row>
    <row r="225" spans="4:4" x14ac:dyDescent="0.25">
      <c r="D225" s="53"/>
    </row>
    <row r="226" spans="4:4" x14ac:dyDescent="0.25">
      <c r="D226" s="53"/>
    </row>
    <row r="227" spans="4:4" x14ac:dyDescent="0.25">
      <c r="D227" s="53"/>
    </row>
    <row r="228" spans="4:4" x14ac:dyDescent="0.25">
      <c r="D228" s="53"/>
    </row>
    <row r="229" spans="4:4" x14ac:dyDescent="0.25">
      <c r="D229" s="53"/>
    </row>
    <row r="230" spans="4:4" x14ac:dyDescent="0.25">
      <c r="D230" s="53"/>
    </row>
    <row r="231" spans="4:4" x14ac:dyDescent="0.25">
      <c r="D231" s="53"/>
    </row>
    <row r="232" spans="4:4" x14ac:dyDescent="0.25">
      <c r="D232" s="53"/>
    </row>
    <row r="233" spans="4:4" x14ac:dyDescent="0.25">
      <c r="D233" s="53"/>
    </row>
    <row r="234" spans="4:4" x14ac:dyDescent="0.25">
      <c r="D234" s="53"/>
    </row>
    <row r="235" spans="4:4" x14ac:dyDescent="0.25">
      <c r="D235" s="53"/>
    </row>
    <row r="236" spans="4:4" x14ac:dyDescent="0.25">
      <c r="D236" s="53"/>
    </row>
    <row r="237" spans="4:4" x14ac:dyDescent="0.25">
      <c r="D237" s="53"/>
    </row>
    <row r="238" spans="4:4" x14ac:dyDescent="0.25">
      <c r="D238" s="53"/>
    </row>
    <row r="239" spans="4:4" x14ac:dyDescent="0.25">
      <c r="D239" s="53"/>
    </row>
    <row r="240" spans="4:4" x14ac:dyDescent="0.25">
      <c r="D240" s="53"/>
    </row>
    <row r="241" spans="4:4" x14ac:dyDescent="0.25">
      <c r="D241" s="53"/>
    </row>
    <row r="242" spans="4:4" x14ac:dyDescent="0.25">
      <c r="D242" s="53"/>
    </row>
    <row r="243" spans="4:4" x14ac:dyDescent="0.25">
      <c r="D243" s="53"/>
    </row>
    <row r="244" spans="4:4" x14ac:dyDescent="0.25">
      <c r="D244" s="53"/>
    </row>
    <row r="245" spans="4:4" x14ac:dyDescent="0.25">
      <c r="D245" s="53"/>
    </row>
    <row r="246" spans="4:4" x14ac:dyDescent="0.25">
      <c r="D246" s="53"/>
    </row>
    <row r="247" spans="4:4" x14ac:dyDescent="0.25">
      <c r="D247" s="53"/>
    </row>
    <row r="248" spans="4:4" x14ac:dyDescent="0.25">
      <c r="D248" s="53"/>
    </row>
    <row r="249" spans="4:4" x14ac:dyDescent="0.25">
      <c r="D249" s="53"/>
    </row>
    <row r="250" spans="4:4" x14ac:dyDescent="0.25">
      <c r="D250" s="53"/>
    </row>
    <row r="251" spans="4:4" x14ac:dyDescent="0.25">
      <c r="D251" s="53"/>
    </row>
    <row r="252" spans="4:4" x14ac:dyDescent="0.25">
      <c r="D252" s="53"/>
    </row>
    <row r="253" spans="4:4" x14ac:dyDescent="0.25">
      <c r="D253" s="53"/>
    </row>
    <row r="254" spans="4:4" x14ac:dyDescent="0.25">
      <c r="D254" s="53"/>
    </row>
    <row r="255" spans="4:4" x14ac:dyDescent="0.25">
      <c r="D255" s="53"/>
    </row>
    <row r="256" spans="4:4" x14ac:dyDescent="0.25">
      <c r="D256" s="53"/>
    </row>
    <row r="257" spans="4:4" x14ac:dyDescent="0.25">
      <c r="D257" s="53"/>
    </row>
    <row r="258" spans="4:4" x14ac:dyDescent="0.25">
      <c r="D258" s="53"/>
    </row>
    <row r="259" spans="4:4" x14ac:dyDescent="0.25">
      <c r="D259" s="53"/>
    </row>
    <row r="260" spans="4:4" x14ac:dyDescent="0.25">
      <c r="D260" s="53"/>
    </row>
    <row r="261" spans="4:4" x14ac:dyDescent="0.25">
      <c r="D261" s="53"/>
    </row>
    <row r="262" spans="4:4" x14ac:dyDescent="0.25">
      <c r="D262" s="53"/>
    </row>
    <row r="263" spans="4:4" x14ac:dyDescent="0.25">
      <c r="D263" s="53"/>
    </row>
    <row r="264" spans="4:4" x14ac:dyDescent="0.25">
      <c r="D264" s="53"/>
    </row>
    <row r="265" spans="4:4" x14ac:dyDescent="0.25">
      <c r="D265" s="53"/>
    </row>
    <row r="266" spans="4:4" x14ac:dyDescent="0.25">
      <c r="D266" s="53"/>
    </row>
    <row r="267" spans="4:4" x14ac:dyDescent="0.25">
      <c r="D267" s="53"/>
    </row>
    <row r="268" spans="4:4" x14ac:dyDescent="0.25">
      <c r="D268" s="53"/>
    </row>
    <row r="269" spans="4:4" x14ac:dyDescent="0.25">
      <c r="D269" s="53"/>
    </row>
    <row r="270" spans="4:4" x14ac:dyDescent="0.25">
      <c r="D270" s="53"/>
    </row>
    <row r="271" spans="4:4" x14ac:dyDescent="0.25">
      <c r="D271" s="53"/>
    </row>
    <row r="272" spans="4:4" x14ac:dyDescent="0.25">
      <c r="D272" s="53"/>
    </row>
    <row r="273" spans="4:4" x14ac:dyDescent="0.25">
      <c r="D273" s="53"/>
    </row>
    <row r="274" spans="4:4" x14ac:dyDescent="0.25">
      <c r="D274" s="53"/>
    </row>
    <row r="275" spans="4:4" x14ac:dyDescent="0.25">
      <c r="D275" s="53"/>
    </row>
    <row r="276" spans="4:4" x14ac:dyDescent="0.25">
      <c r="D276" s="53"/>
    </row>
    <row r="277" spans="4:4" x14ac:dyDescent="0.25">
      <c r="D277" s="53"/>
    </row>
    <row r="278" spans="4:4" x14ac:dyDescent="0.25">
      <c r="D278" s="53"/>
    </row>
    <row r="279" spans="4:4" x14ac:dyDescent="0.25">
      <c r="D279" s="53"/>
    </row>
    <row r="280" spans="4:4" x14ac:dyDescent="0.25">
      <c r="D280" s="53"/>
    </row>
    <row r="281" spans="4:4" x14ac:dyDescent="0.25">
      <c r="D281" s="53"/>
    </row>
    <row r="282" spans="4:4" x14ac:dyDescent="0.25">
      <c r="D282" s="53"/>
    </row>
    <row r="283" spans="4:4" x14ac:dyDescent="0.25">
      <c r="D283" s="53"/>
    </row>
    <row r="284" spans="4:4" x14ac:dyDescent="0.25">
      <c r="D284" s="53"/>
    </row>
    <row r="285" spans="4:4" x14ac:dyDescent="0.25">
      <c r="D285" s="53"/>
    </row>
    <row r="286" spans="4:4" x14ac:dyDescent="0.25">
      <c r="D286" s="53"/>
    </row>
    <row r="287" spans="4:4" x14ac:dyDescent="0.25">
      <c r="D287" s="53"/>
    </row>
    <row r="288" spans="4:4" x14ac:dyDescent="0.25">
      <c r="D288" s="53"/>
    </row>
    <row r="289" spans="4:4" x14ac:dyDescent="0.25">
      <c r="D289" s="53"/>
    </row>
    <row r="290" spans="4:4" x14ac:dyDescent="0.25">
      <c r="D290" s="53"/>
    </row>
    <row r="291" spans="4:4" x14ac:dyDescent="0.25">
      <c r="D291" s="53"/>
    </row>
    <row r="292" spans="4:4" x14ac:dyDescent="0.25">
      <c r="D292" s="53"/>
    </row>
    <row r="293" spans="4:4" x14ac:dyDescent="0.25">
      <c r="D293" s="53"/>
    </row>
    <row r="294" spans="4:4" x14ac:dyDescent="0.25">
      <c r="D294" s="53"/>
    </row>
    <row r="295" spans="4:4" x14ac:dyDescent="0.25">
      <c r="D295" s="53"/>
    </row>
    <row r="296" spans="4:4" x14ac:dyDescent="0.25">
      <c r="D296" s="53"/>
    </row>
    <row r="297" spans="4:4" x14ac:dyDescent="0.25">
      <c r="D297" s="53"/>
    </row>
    <row r="298" spans="4:4" x14ac:dyDescent="0.25">
      <c r="D298" s="53"/>
    </row>
    <row r="299" spans="4:4" x14ac:dyDescent="0.25">
      <c r="D299" s="53"/>
    </row>
    <row r="300" spans="4:4" x14ac:dyDescent="0.25">
      <c r="D300" s="53"/>
    </row>
    <row r="301" spans="4:4" x14ac:dyDescent="0.25">
      <c r="D301" s="53"/>
    </row>
    <row r="302" spans="4:4" x14ac:dyDescent="0.25">
      <c r="D302" s="53"/>
    </row>
    <row r="303" spans="4:4" x14ac:dyDescent="0.25">
      <c r="D303" s="53"/>
    </row>
    <row r="304" spans="4:4" x14ac:dyDescent="0.25">
      <c r="D304" s="53"/>
    </row>
    <row r="305" spans="4:4" x14ac:dyDescent="0.25">
      <c r="D305" s="53"/>
    </row>
    <row r="306" spans="4:4" x14ac:dyDescent="0.25">
      <c r="D306" s="53"/>
    </row>
    <row r="307" spans="4:4" x14ac:dyDescent="0.25">
      <c r="D307" s="53"/>
    </row>
    <row r="308" spans="4:4" x14ac:dyDescent="0.25">
      <c r="D308" s="53"/>
    </row>
    <row r="309" spans="4:4" x14ac:dyDescent="0.25">
      <c r="D309" s="53"/>
    </row>
    <row r="310" spans="4:4" x14ac:dyDescent="0.25">
      <c r="D310" s="53"/>
    </row>
    <row r="311" spans="4:4" x14ac:dyDescent="0.25">
      <c r="D311" s="53"/>
    </row>
    <row r="312" spans="4:4" x14ac:dyDescent="0.25">
      <c r="D312" s="53"/>
    </row>
    <row r="313" spans="4:4" x14ac:dyDescent="0.25">
      <c r="D313" s="53"/>
    </row>
    <row r="314" spans="4:4" x14ac:dyDescent="0.25">
      <c r="D314" s="53"/>
    </row>
    <row r="315" spans="4:4" x14ac:dyDescent="0.25">
      <c r="D315" s="53"/>
    </row>
    <row r="316" spans="4:4" x14ac:dyDescent="0.25">
      <c r="D316" s="53"/>
    </row>
    <row r="317" spans="4:4" x14ac:dyDescent="0.25">
      <c r="D317" s="53"/>
    </row>
    <row r="318" spans="4:4" x14ac:dyDescent="0.25">
      <c r="D318" s="53"/>
    </row>
    <row r="319" spans="4:4" x14ac:dyDescent="0.25">
      <c r="D319" s="53"/>
    </row>
    <row r="320" spans="4:4" x14ac:dyDescent="0.25">
      <c r="D320" s="53"/>
    </row>
    <row r="321" spans="4:4" x14ac:dyDescent="0.25">
      <c r="D321" s="53"/>
    </row>
    <row r="322" spans="4:4" x14ac:dyDescent="0.25">
      <c r="D322" s="53"/>
    </row>
    <row r="323" spans="4:4" x14ac:dyDescent="0.25">
      <c r="D323" s="53"/>
    </row>
    <row r="324" spans="4:4" x14ac:dyDescent="0.25">
      <c r="D324" s="53"/>
    </row>
    <row r="325" spans="4:4" x14ac:dyDescent="0.25">
      <c r="D325" s="53"/>
    </row>
    <row r="326" spans="4:4" x14ac:dyDescent="0.25">
      <c r="D326" s="53"/>
    </row>
    <row r="327" spans="4:4" x14ac:dyDescent="0.25">
      <c r="D327" s="53"/>
    </row>
    <row r="328" spans="4:4" x14ac:dyDescent="0.25">
      <c r="D328" s="53"/>
    </row>
    <row r="329" spans="4:4" x14ac:dyDescent="0.25">
      <c r="D329" s="53"/>
    </row>
    <row r="330" spans="4:4" x14ac:dyDescent="0.25">
      <c r="D330" s="53"/>
    </row>
    <row r="331" spans="4:4" x14ac:dyDescent="0.25">
      <c r="D331" s="53"/>
    </row>
    <row r="332" spans="4:4" x14ac:dyDescent="0.25">
      <c r="D332" s="53"/>
    </row>
    <row r="333" spans="4:4" x14ac:dyDescent="0.25">
      <c r="D333" s="53"/>
    </row>
    <row r="334" spans="4:4" x14ac:dyDescent="0.25">
      <c r="D334" s="53"/>
    </row>
    <row r="335" spans="4:4" x14ac:dyDescent="0.25">
      <c r="D335" s="53"/>
    </row>
    <row r="336" spans="4:4" x14ac:dyDescent="0.25">
      <c r="D336" s="53"/>
    </row>
    <row r="337" spans="4:4" x14ac:dyDescent="0.25">
      <c r="D337" s="53"/>
    </row>
    <row r="338" spans="4:4" x14ac:dyDescent="0.25">
      <c r="D338" s="53"/>
    </row>
    <row r="339" spans="4:4" x14ac:dyDescent="0.25">
      <c r="D339" s="53"/>
    </row>
    <row r="340" spans="4:4" x14ac:dyDescent="0.25">
      <c r="D340" s="53"/>
    </row>
    <row r="341" spans="4:4" x14ac:dyDescent="0.25">
      <c r="D341" s="53"/>
    </row>
    <row r="342" spans="4:4" x14ac:dyDescent="0.25">
      <c r="D342" s="53"/>
    </row>
    <row r="343" spans="4:4" x14ac:dyDescent="0.25">
      <c r="D343" s="53"/>
    </row>
    <row r="344" spans="4:4" x14ac:dyDescent="0.25">
      <c r="D344" s="53"/>
    </row>
    <row r="345" spans="4:4" x14ac:dyDescent="0.25">
      <c r="D345" s="53"/>
    </row>
    <row r="346" spans="4:4" x14ac:dyDescent="0.25">
      <c r="D346" s="53"/>
    </row>
    <row r="347" spans="4:4" x14ac:dyDescent="0.25">
      <c r="D347" s="53"/>
    </row>
    <row r="348" spans="4:4" x14ac:dyDescent="0.25">
      <c r="D348" s="53"/>
    </row>
    <row r="349" spans="4:4" x14ac:dyDescent="0.25">
      <c r="D349" s="53"/>
    </row>
    <row r="350" spans="4:4" x14ac:dyDescent="0.25">
      <c r="D350" s="53"/>
    </row>
    <row r="351" spans="4:4" x14ac:dyDescent="0.25">
      <c r="D351" s="53"/>
    </row>
    <row r="352" spans="4:4" x14ac:dyDescent="0.25">
      <c r="D352" s="53"/>
    </row>
    <row r="353" spans="4:4" x14ac:dyDescent="0.25">
      <c r="D353" s="53"/>
    </row>
    <row r="354" spans="4:4" x14ac:dyDescent="0.25">
      <c r="D354" s="53"/>
    </row>
    <row r="355" spans="4:4" x14ac:dyDescent="0.25">
      <c r="D355" s="53"/>
    </row>
    <row r="356" spans="4:4" x14ac:dyDescent="0.25">
      <c r="D356" s="53"/>
    </row>
    <row r="357" spans="4:4" x14ac:dyDescent="0.25">
      <c r="D357" s="53"/>
    </row>
    <row r="358" spans="4:4" x14ac:dyDescent="0.25">
      <c r="D358" s="53"/>
    </row>
    <row r="359" spans="4:4" x14ac:dyDescent="0.25">
      <c r="D359" s="53"/>
    </row>
    <row r="360" spans="4:4" x14ac:dyDescent="0.25">
      <c r="D360" s="53"/>
    </row>
    <row r="361" spans="4:4" x14ac:dyDescent="0.25">
      <c r="D361" s="53"/>
    </row>
    <row r="362" spans="4:4" x14ac:dyDescent="0.25">
      <c r="D362" s="53"/>
    </row>
    <row r="363" spans="4:4" x14ac:dyDescent="0.25">
      <c r="D363" s="53"/>
    </row>
    <row r="364" spans="4:4" x14ac:dyDescent="0.25">
      <c r="D364" s="53"/>
    </row>
    <row r="365" spans="4:4" x14ac:dyDescent="0.25">
      <c r="D365" s="53"/>
    </row>
    <row r="366" spans="4:4" x14ac:dyDescent="0.25">
      <c r="D366" s="53"/>
    </row>
    <row r="367" spans="4:4" x14ac:dyDescent="0.25">
      <c r="D367" s="53"/>
    </row>
    <row r="368" spans="4:4" x14ac:dyDescent="0.25">
      <c r="D368" s="53"/>
    </row>
    <row r="369" spans="4:4" x14ac:dyDescent="0.25">
      <c r="D369" s="53"/>
    </row>
    <row r="370" spans="4:4" x14ac:dyDescent="0.25">
      <c r="D370" s="53"/>
    </row>
    <row r="371" spans="4:4" x14ac:dyDescent="0.25">
      <c r="D371" s="53"/>
    </row>
    <row r="372" spans="4:4" x14ac:dyDescent="0.25">
      <c r="D372" s="53"/>
    </row>
    <row r="373" spans="4:4" x14ac:dyDescent="0.25">
      <c r="D373" s="53"/>
    </row>
    <row r="374" spans="4:4" x14ac:dyDescent="0.25">
      <c r="D374" s="53"/>
    </row>
    <row r="375" spans="4:4" x14ac:dyDescent="0.25">
      <c r="D375" s="53"/>
    </row>
    <row r="376" spans="4:4" x14ac:dyDescent="0.25">
      <c r="D376" s="53"/>
    </row>
    <row r="377" spans="4:4" x14ac:dyDescent="0.25">
      <c r="D377" s="53"/>
    </row>
    <row r="378" spans="4:4" x14ac:dyDescent="0.25">
      <c r="D378" s="53"/>
    </row>
    <row r="379" spans="4:4" x14ac:dyDescent="0.25">
      <c r="D379" s="53"/>
    </row>
    <row r="380" spans="4:4" x14ac:dyDescent="0.25">
      <c r="D380" s="53"/>
    </row>
    <row r="381" spans="4:4" x14ac:dyDescent="0.25">
      <c r="D381" s="53"/>
    </row>
    <row r="382" spans="4:4" x14ac:dyDescent="0.25">
      <c r="D382" s="53"/>
    </row>
    <row r="383" spans="4:4" x14ac:dyDescent="0.25">
      <c r="D383" s="53"/>
    </row>
    <row r="384" spans="4:4" x14ac:dyDescent="0.25">
      <c r="D384" s="53"/>
    </row>
    <row r="385" spans="4:4" x14ac:dyDescent="0.25">
      <c r="D385" s="53"/>
    </row>
    <row r="386" spans="4:4" x14ac:dyDescent="0.25">
      <c r="D386" s="53"/>
    </row>
    <row r="387" spans="4:4" x14ac:dyDescent="0.25">
      <c r="D387" s="53"/>
    </row>
    <row r="388" spans="4:4" x14ac:dyDescent="0.25">
      <c r="D388" s="53"/>
    </row>
    <row r="389" spans="4:4" x14ac:dyDescent="0.25">
      <c r="D389" s="53"/>
    </row>
    <row r="390" spans="4:4" x14ac:dyDescent="0.25">
      <c r="D390" s="53"/>
    </row>
    <row r="391" spans="4:4" x14ac:dyDescent="0.25">
      <c r="D391" s="53"/>
    </row>
    <row r="392" spans="4:4" x14ac:dyDescent="0.25">
      <c r="D392" s="53"/>
    </row>
    <row r="393" spans="4:4" x14ac:dyDescent="0.25">
      <c r="D393" s="53"/>
    </row>
    <row r="394" spans="4:4" x14ac:dyDescent="0.25">
      <c r="D394" s="53"/>
    </row>
    <row r="395" spans="4:4" x14ac:dyDescent="0.25">
      <c r="D395" s="53"/>
    </row>
    <row r="396" spans="4:4" x14ac:dyDescent="0.25">
      <c r="D396" s="53"/>
    </row>
    <row r="397" spans="4:4" x14ac:dyDescent="0.25">
      <c r="D397" s="53"/>
    </row>
    <row r="398" spans="4:4" x14ac:dyDescent="0.25">
      <c r="D398" s="53"/>
    </row>
    <row r="399" spans="4:4" x14ac:dyDescent="0.25">
      <c r="D399" s="53"/>
    </row>
    <row r="400" spans="4:4" x14ac:dyDescent="0.25">
      <c r="D400" s="53"/>
    </row>
    <row r="401" spans="4:4" x14ac:dyDescent="0.25">
      <c r="D401" s="53"/>
    </row>
    <row r="402" spans="4:4" x14ac:dyDescent="0.25">
      <c r="D402" s="53"/>
    </row>
    <row r="403" spans="4:4" x14ac:dyDescent="0.25">
      <c r="D403" s="53"/>
    </row>
    <row r="404" spans="4:4" x14ac:dyDescent="0.25">
      <c r="D404" s="53"/>
    </row>
    <row r="405" spans="4:4" x14ac:dyDescent="0.25">
      <c r="D405" s="53"/>
    </row>
    <row r="406" spans="4:4" x14ac:dyDescent="0.25">
      <c r="D406" s="53"/>
    </row>
    <row r="407" spans="4:4" x14ac:dyDescent="0.25">
      <c r="D407" s="53"/>
    </row>
    <row r="408" spans="4:4" x14ac:dyDescent="0.25">
      <c r="D408" s="53"/>
    </row>
    <row r="409" spans="4:4" x14ac:dyDescent="0.25">
      <c r="D409" s="53"/>
    </row>
    <row r="410" spans="4:4" x14ac:dyDescent="0.25">
      <c r="D410" s="53"/>
    </row>
    <row r="411" spans="4:4" x14ac:dyDescent="0.25">
      <c r="D411" s="53"/>
    </row>
    <row r="412" spans="4:4" x14ac:dyDescent="0.25">
      <c r="D412" s="53"/>
    </row>
    <row r="413" spans="4:4" x14ac:dyDescent="0.25">
      <c r="D413" s="53"/>
    </row>
    <row r="414" spans="4:4" x14ac:dyDescent="0.25">
      <c r="D414" s="53"/>
    </row>
    <row r="415" spans="4:4" x14ac:dyDescent="0.25">
      <c r="D415" s="53"/>
    </row>
    <row r="416" spans="4:4" x14ac:dyDescent="0.25">
      <c r="D416" s="53"/>
    </row>
    <row r="417" spans="4:4" x14ac:dyDescent="0.25">
      <c r="D417" s="53"/>
    </row>
    <row r="418" spans="4:4" x14ac:dyDescent="0.25">
      <c r="D418" s="53"/>
    </row>
    <row r="419" spans="4:4" x14ac:dyDescent="0.25">
      <c r="D419" s="53"/>
    </row>
    <row r="420" spans="4:4" x14ac:dyDescent="0.25">
      <c r="D420" s="53"/>
    </row>
    <row r="421" spans="4:4" x14ac:dyDescent="0.25">
      <c r="D421" s="53"/>
    </row>
    <row r="422" spans="4:4" x14ac:dyDescent="0.25">
      <c r="D422" s="53"/>
    </row>
    <row r="423" spans="4:4" x14ac:dyDescent="0.25">
      <c r="D423" s="53"/>
    </row>
    <row r="424" spans="4:4" x14ac:dyDescent="0.25">
      <c r="D424" s="53"/>
    </row>
    <row r="425" spans="4:4" x14ac:dyDescent="0.25">
      <c r="D425" s="53"/>
    </row>
    <row r="426" spans="4:4" x14ac:dyDescent="0.25">
      <c r="D426" s="53"/>
    </row>
    <row r="427" spans="4:4" x14ac:dyDescent="0.25">
      <c r="D427" s="53"/>
    </row>
    <row r="428" spans="4:4" x14ac:dyDescent="0.25">
      <c r="D428" s="53"/>
    </row>
    <row r="429" spans="4:4" x14ac:dyDescent="0.25">
      <c r="D429" s="53"/>
    </row>
    <row r="430" spans="4:4" x14ac:dyDescent="0.25">
      <c r="D430" s="53"/>
    </row>
    <row r="431" spans="4:4" x14ac:dyDescent="0.25">
      <c r="D431" s="53"/>
    </row>
    <row r="432" spans="4:4" x14ac:dyDescent="0.25">
      <c r="D432" s="53"/>
    </row>
    <row r="433" spans="4:4" x14ac:dyDescent="0.25">
      <c r="D433" s="53"/>
    </row>
    <row r="434" spans="4:4" x14ac:dyDescent="0.25">
      <c r="D434" s="53"/>
    </row>
    <row r="435" spans="4:4" x14ac:dyDescent="0.25">
      <c r="D435" s="53"/>
    </row>
    <row r="436" spans="4:4" x14ac:dyDescent="0.25">
      <c r="D436" s="53"/>
    </row>
    <row r="437" spans="4:4" x14ac:dyDescent="0.25">
      <c r="D437" s="53"/>
    </row>
    <row r="438" spans="4:4" x14ac:dyDescent="0.25">
      <c r="D438" s="53"/>
    </row>
    <row r="439" spans="4:4" x14ac:dyDescent="0.25">
      <c r="D439" s="53"/>
    </row>
    <row r="440" spans="4:4" x14ac:dyDescent="0.25">
      <c r="D440" s="53"/>
    </row>
    <row r="441" spans="4:4" x14ac:dyDescent="0.25">
      <c r="D441" s="53"/>
    </row>
    <row r="442" spans="4:4" x14ac:dyDescent="0.25">
      <c r="D442" s="53"/>
    </row>
    <row r="443" spans="4:4" x14ac:dyDescent="0.25">
      <c r="D443" s="53"/>
    </row>
    <row r="444" spans="4:4" x14ac:dyDescent="0.25">
      <c r="D444" s="53"/>
    </row>
    <row r="445" spans="4:4" x14ac:dyDescent="0.25">
      <c r="D445" s="53"/>
    </row>
    <row r="446" spans="4:4" x14ac:dyDescent="0.25">
      <c r="D446" s="53"/>
    </row>
    <row r="447" spans="4:4" x14ac:dyDescent="0.25">
      <c r="D447" s="53"/>
    </row>
    <row r="448" spans="4:4" x14ac:dyDescent="0.25">
      <c r="D448" s="53"/>
    </row>
    <row r="449" spans="4:4" x14ac:dyDescent="0.25">
      <c r="D449" s="53"/>
    </row>
    <row r="450" spans="4:4" x14ac:dyDescent="0.25">
      <c r="D450" s="53"/>
    </row>
    <row r="451" spans="4:4" x14ac:dyDescent="0.25">
      <c r="D451" s="53"/>
    </row>
    <row r="452" spans="4:4" x14ac:dyDescent="0.25">
      <c r="D452" s="53"/>
    </row>
    <row r="453" spans="4:4" x14ac:dyDescent="0.25">
      <c r="D453" s="53"/>
    </row>
    <row r="454" spans="4:4" x14ac:dyDescent="0.25">
      <c r="D454" s="53"/>
    </row>
    <row r="455" spans="4:4" x14ac:dyDescent="0.25">
      <c r="D455" s="53"/>
    </row>
    <row r="456" spans="4:4" x14ac:dyDescent="0.25">
      <c r="D456" s="53"/>
    </row>
    <row r="457" spans="4:4" x14ac:dyDescent="0.25">
      <c r="D457" s="53"/>
    </row>
    <row r="458" spans="4:4" x14ac:dyDescent="0.25">
      <c r="D458" s="53"/>
    </row>
    <row r="459" spans="4:4" x14ac:dyDescent="0.25">
      <c r="D459" s="53"/>
    </row>
    <row r="460" spans="4:4" x14ac:dyDescent="0.25">
      <c r="D460" s="53"/>
    </row>
    <row r="461" spans="4:4" x14ac:dyDescent="0.25">
      <c r="D461" s="53"/>
    </row>
    <row r="462" spans="4:4" x14ac:dyDescent="0.25">
      <c r="D462" s="53"/>
    </row>
    <row r="463" spans="4:4" x14ac:dyDescent="0.25">
      <c r="D463" s="53"/>
    </row>
    <row r="464" spans="4:4" x14ac:dyDescent="0.25">
      <c r="D464" s="53"/>
    </row>
    <row r="465" spans="4:4" x14ac:dyDescent="0.25">
      <c r="D465" s="53"/>
    </row>
    <row r="466" spans="4:4" x14ac:dyDescent="0.25">
      <c r="D466" s="53"/>
    </row>
    <row r="467" spans="4:4" x14ac:dyDescent="0.25">
      <c r="D467" s="53"/>
    </row>
    <row r="468" spans="4:4" x14ac:dyDescent="0.25">
      <c r="D468" s="53"/>
    </row>
    <row r="469" spans="4:4" x14ac:dyDescent="0.25">
      <c r="D469" s="53"/>
    </row>
    <row r="470" spans="4:4" x14ac:dyDescent="0.25">
      <c r="D470" s="53"/>
    </row>
    <row r="471" spans="4:4" x14ac:dyDescent="0.25">
      <c r="D471" s="53"/>
    </row>
    <row r="472" spans="4:4" x14ac:dyDescent="0.25">
      <c r="D472" s="53"/>
    </row>
    <row r="473" spans="4:4" x14ac:dyDescent="0.25">
      <c r="D473" s="53"/>
    </row>
    <row r="474" spans="4:4" x14ac:dyDescent="0.25">
      <c r="D474" s="53"/>
    </row>
    <row r="475" spans="4:4" x14ac:dyDescent="0.25">
      <c r="D475" s="53"/>
    </row>
    <row r="476" spans="4:4" x14ac:dyDescent="0.25">
      <c r="D476" s="53"/>
    </row>
    <row r="477" spans="4:4" x14ac:dyDescent="0.25">
      <c r="D477" s="53"/>
    </row>
    <row r="478" spans="4:4" x14ac:dyDescent="0.25">
      <c r="D478" s="53"/>
    </row>
    <row r="479" spans="4:4" x14ac:dyDescent="0.25">
      <c r="D479" s="53"/>
    </row>
    <row r="480" spans="4:4" x14ac:dyDescent="0.25">
      <c r="D480" s="53"/>
    </row>
    <row r="481" spans="4:4" x14ac:dyDescent="0.25">
      <c r="D481" s="53"/>
    </row>
    <row r="482" spans="4:4" x14ac:dyDescent="0.25">
      <c r="D482" s="53"/>
    </row>
    <row r="483" spans="4:4" x14ac:dyDescent="0.25">
      <c r="D483" s="53"/>
    </row>
    <row r="484" spans="4:4" x14ac:dyDescent="0.25">
      <c r="D484" s="53"/>
    </row>
    <row r="485" spans="4:4" x14ac:dyDescent="0.25">
      <c r="D485" s="53"/>
    </row>
    <row r="486" spans="4:4" x14ac:dyDescent="0.25">
      <c r="D486" s="53"/>
    </row>
    <row r="487" spans="4:4" x14ac:dyDescent="0.25">
      <c r="D487" s="53"/>
    </row>
    <row r="488" spans="4:4" x14ac:dyDescent="0.25">
      <c r="D488" s="53"/>
    </row>
    <row r="489" spans="4:4" x14ac:dyDescent="0.25">
      <c r="D489" s="53"/>
    </row>
    <row r="490" spans="4:4" x14ac:dyDescent="0.25">
      <c r="D490" s="53"/>
    </row>
    <row r="491" spans="4:4" x14ac:dyDescent="0.25">
      <c r="D491" s="53"/>
    </row>
    <row r="492" spans="4:4" x14ac:dyDescent="0.25">
      <c r="D492" s="53"/>
    </row>
    <row r="493" spans="4:4" x14ac:dyDescent="0.25">
      <c r="D493" s="53"/>
    </row>
    <row r="494" spans="4:4" x14ac:dyDescent="0.25">
      <c r="D494" s="53"/>
    </row>
    <row r="495" spans="4:4" x14ac:dyDescent="0.25">
      <c r="D495" s="53"/>
    </row>
    <row r="496" spans="4:4" x14ac:dyDescent="0.25">
      <c r="D496" s="53"/>
    </row>
    <row r="497" spans="4:4" x14ac:dyDescent="0.25">
      <c r="D497" s="53"/>
    </row>
    <row r="498" spans="4:4" x14ac:dyDescent="0.25">
      <c r="D498" s="53"/>
    </row>
    <row r="499" spans="4:4" x14ac:dyDescent="0.25">
      <c r="D499" s="53"/>
    </row>
    <row r="500" spans="4:4" x14ac:dyDescent="0.25">
      <c r="D500" s="53"/>
    </row>
    <row r="501" spans="4:4" x14ac:dyDescent="0.25">
      <c r="D501" s="53"/>
    </row>
    <row r="502" spans="4:4" x14ac:dyDescent="0.25">
      <c r="D502" s="53"/>
    </row>
    <row r="503" spans="4:4" x14ac:dyDescent="0.25">
      <c r="D503" s="53"/>
    </row>
    <row r="504" spans="4:4" x14ac:dyDescent="0.25">
      <c r="D504" s="53"/>
    </row>
    <row r="505" spans="4:4" x14ac:dyDescent="0.25">
      <c r="D505" s="53"/>
    </row>
    <row r="506" spans="4:4" x14ac:dyDescent="0.25">
      <c r="D506" s="53"/>
    </row>
    <row r="507" spans="4:4" x14ac:dyDescent="0.25">
      <c r="D507" s="53"/>
    </row>
    <row r="508" spans="4:4" x14ac:dyDescent="0.25">
      <c r="D508" s="53"/>
    </row>
    <row r="509" spans="4:4" x14ac:dyDescent="0.25">
      <c r="D509" s="53"/>
    </row>
    <row r="510" spans="4:4" x14ac:dyDescent="0.25">
      <c r="D510" s="53"/>
    </row>
    <row r="511" spans="4:4" x14ac:dyDescent="0.25">
      <c r="D511" s="53"/>
    </row>
    <row r="512" spans="4:4" x14ac:dyDescent="0.25">
      <c r="D512" s="53"/>
    </row>
    <row r="513" spans="4:4" x14ac:dyDescent="0.25">
      <c r="D513" s="53"/>
    </row>
    <row r="514" spans="4:4" x14ac:dyDescent="0.25">
      <c r="D514" s="53"/>
    </row>
    <row r="515" spans="4:4" x14ac:dyDescent="0.25">
      <c r="D515" s="53"/>
    </row>
    <row r="516" spans="4:4" x14ac:dyDescent="0.25">
      <c r="D516" s="53"/>
    </row>
    <row r="517" spans="4:4" x14ac:dyDescent="0.25">
      <c r="D517" s="53"/>
    </row>
    <row r="518" spans="4:4" x14ac:dyDescent="0.25">
      <c r="D518" s="53"/>
    </row>
    <row r="519" spans="4:4" x14ac:dyDescent="0.25">
      <c r="D519" s="53"/>
    </row>
    <row r="520" spans="4:4" x14ac:dyDescent="0.25">
      <c r="D520" s="53"/>
    </row>
    <row r="521" spans="4:4" x14ac:dyDescent="0.25">
      <c r="D521" s="53"/>
    </row>
    <row r="522" spans="4:4" x14ac:dyDescent="0.25">
      <c r="D522" s="53"/>
    </row>
    <row r="523" spans="4:4" x14ac:dyDescent="0.25">
      <c r="D523" s="53"/>
    </row>
    <row r="524" spans="4:4" x14ac:dyDescent="0.25">
      <c r="D524" s="53"/>
    </row>
    <row r="525" spans="4:4" x14ac:dyDescent="0.25">
      <c r="D525" s="53"/>
    </row>
    <row r="526" spans="4:4" x14ac:dyDescent="0.25">
      <c r="D526" s="53"/>
    </row>
    <row r="527" spans="4:4" x14ac:dyDescent="0.25">
      <c r="D527" s="53"/>
    </row>
    <row r="528" spans="4:4" x14ac:dyDescent="0.25">
      <c r="D528" s="53"/>
    </row>
    <row r="529" spans="4:4" x14ac:dyDescent="0.25">
      <c r="D529" s="53"/>
    </row>
    <row r="530" spans="4:4" x14ac:dyDescent="0.25">
      <c r="D530" s="53"/>
    </row>
    <row r="531" spans="4:4" x14ac:dyDescent="0.25">
      <c r="D531" s="53"/>
    </row>
    <row r="532" spans="4:4" x14ac:dyDescent="0.25">
      <c r="D532" s="53"/>
    </row>
    <row r="533" spans="4:4" x14ac:dyDescent="0.25">
      <c r="D533" s="53"/>
    </row>
    <row r="534" spans="4:4" x14ac:dyDescent="0.25">
      <c r="D534" s="53"/>
    </row>
    <row r="535" spans="4:4" x14ac:dyDescent="0.25">
      <c r="D535" s="53"/>
    </row>
    <row r="536" spans="4:4" x14ac:dyDescent="0.25">
      <c r="D536" s="53"/>
    </row>
    <row r="537" spans="4:4" x14ac:dyDescent="0.25">
      <c r="D537" s="53"/>
    </row>
    <row r="538" spans="4:4" x14ac:dyDescent="0.25">
      <c r="D538" s="53"/>
    </row>
    <row r="539" spans="4:4" x14ac:dyDescent="0.25">
      <c r="D539" s="53"/>
    </row>
    <row r="540" spans="4:4" x14ac:dyDescent="0.25">
      <c r="D540" s="53"/>
    </row>
    <row r="541" spans="4:4" x14ac:dyDescent="0.25">
      <c r="D541" s="53"/>
    </row>
    <row r="542" spans="4:4" x14ac:dyDescent="0.25">
      <c r="D542" s="53"/>
    </row>
    <row r="543" spans="4:4" x14ac:dyDescent="0.25">
      <c r="D543" s="53"/>
    </row>
    <row r="544" spans="4:4" x14ac:dyDescent="0.25">
      <c r="D544" s="53"/>
    </row>
    <row r="545" spans="4:4" x14ac:dyDescent="0.25">
      <c r="D545" s="53"/>
    </row>
    <row r="546" spans="4:4" x14ac:dyDescent="0.25">
      <c r="D546" s="53"/>
    </row>
    <row r="547" spans="4:4" x14ac:dyDescent="0.25">
      <c r="D547" s="53"/>
    </row>
    <row r="548" spans="4:4" x14ac:dyDescent="0.25">
      <c r="D548" s="53"/>
    </row>
    <row r="549" spans="4:4" x14ac:dyDescent="0.25">
      <c r="D549" s="53"/>
    </row>
    <row r="550" spans="4:4" x14ac:dyDescent="0.25">
      <c r="D550" s="53"/>
    </row>
    <row r="551" spans="4:4" x14ac:dyDescent="0.25">
      <c r="D551" s="53"/>
    </row>
    <row r="552" spans="4:4" x14ac:dyDescent="0.25">
      <c r="D552" s="53"/>
    </row>
    <row r="553" spans="4:4" x14ac:dyDescent="0.25">
      <c r="D553" s="53"/>
    </row>
    <row r="554" spans="4:4" x14ac:dyDescent="0.25">
      <c r="D554" s="53"/>
    </row>
    <row r="555" spans="4:4" x14ac:dyDescent="0.25">
      <c r="D555" s="53"/>
    </row>
    <row r="556" spans="4:4" x14ac:dyDescent="0.25">
      <c r="D556" s="53"/>
    </row>
    <row r="557" spans="4:4" x14ac:dyDescent="0.25">
      <c r="D557" s="53"/>
    </row>
    <row r="558" spans="4:4" x14ac:dyDescent="0.25">
      <c r="D558" s="53"/>
    </row>
    <row r="559" spans="4:4" x14ac:dyDescent="0.25">
      <c r="D559" s="53"/>
    </row>
    <row r="560" spans="4:4" x14ac:dyDescent="0.25">
      <c r="D560" s="53"/>
    </row>
    <row r="561" spans="4:4" x14ac:dyDescent="0.25">
      <c r="D561" s="53"/>
    </row>
    <row r="562" spans="4:4" x14ac:dyDescent="0.25">
      <c r="D562" s="53"/>
    </row>
    <row r="563" spans="4:4" x14ac:dyDescent="0.25">
      <c r="D563" s="53"/>
    </row>
    <row r="564" spans="4:4" x14ac:dyDescent="0.25">
      <c r="D564" s="53"/>
    </row>
    <row r="565" spans="4:4" x14ac:dyDescent="0.25">
      <c r="D565" s="53"/>
    </row>
    <row r="566" spans="4:4" x14ac:dyDescent="0.25">
      <c r="D566" s="53"/>
    </row>
    <row r="567" spans="4:4" x14ac:dyDescent="0.25">
      <c r="D567" s="53"/>
    </row>
    <row r="568" spans="4:4" x14ac:dyDescent="0.25">
      <c r="D568" s="53"/>
    </row>
    <row r="569" spans="4:4" x14ac:dyDescent="0.25">
      <c r="D569" s="53"/>
    </row>
    <row r="570" spans="4:4" x14ac:dyDescent="0.25">
      <c r="D570" s="53"/>
    </row>
    <row r="571" spans="4:4" x14ac:dyDescent="0.25">
      <c r="D571" s="53"/>
    </row>
    <row r="572" spans="4:4" x14ac:dyDescent="0.25">
      <c r="D572" s="53"/>
    </row>
    <row r="573" spans="4:4" x14ac:dyDescent="0.25">
      <c r="D573" s="53"/>
    </row>
    <row r="574" spans="4:4" x14ac:dyDescent="0.25">
      <c r="D574" s="53"/>
    </row>
    <row r="575" spans="4:4" x14ac:dyDescent="0.25">
      <c r="D575" s="53"/>
    </row>
    <row r="576" spans="4:4" x14ac:dyDescent="0.25">
      <c r="D576" s="53"/>
    </row>
    <row r="577" spans="4:4" x14ac:dyDescent="0.25">
      <c r="D577" s="53"/>
    </row>
    <row r="578" spans="4:4" x14ac:dyDescent="0.25">
      <c r="D578" s="53"/>
    </row>
    <row r="579" spans="4:4" x14ac:dyDescent="0.25">
      <c r="D579" s="53"/>
    </row>
    <row r="580" spans="4:4" x14ac:dyDescent="0.25">
      <c r="D580" s="53"/>
    </row>
    <row r="581" spans="4:4" x14ac:dyDescent="0.25">
      <c r="D581" s="53"/>
    </row>
    <row r="582" spans="4:4" x14ac:dyDescent="0.25">
      <c r="D582" s="53"/>
    </row>
    <row r="583" spans="4:4" x14ac:dyDescent="0.25">
      <c r="D583" s="53"/>
    </row>
    <row r="584" spans="4:4" x14ac:dyDescent="0.25">
      <c r="D584" s="53"/>
    </row>
    <row r="585" spans="4:4" x14ac:dyDescent="0.25">
      <c r="D585" s="53"/>
    </row>
    <row r="586" spans="4:4" x14ac:dyDescent="0.25">
      <c r="D586" s="53"/>
    </row>
    <row r="587" spans="4:4" x14ac:dyDescent="0.25">
      <c r="D587" s="53"/>
    </row>
    <row r="588" spans="4:4" x14ac:dyDescent="0.25">
      <c r="D588" s="53"/>
    </row>
    <row r="589" spans="4:4" x14ac:dyDescent="0.25">
      <c r="D589" s="53"/>
    </row>
    <row r="590" spans="4:4" x14ac:dyDescent="0.25">
      <c r="D590" s="53"/>
    </row>
    <row r="591" spans="4:4" x14ac:dyDescent="0.25">
      <c r="D591" s="53"/>
    </row>
    <row r="592" spans="4:4" x14ac:dyDescent="0.25">
      <c r="D592" s="53"/>
    </row>
    <row r="593" spans="4:4" x14ac:dyDescent="0.25">
      <c r="D593" s="53"/>
    </row>
    <row r="594" spans="4:4" x14ac:dyDescent="0.25">
      <c r="D594" s="53"/>
    </row>
    <row r="595" spans="4:4" x14ac:dyDescent="0.25">
      <c r="D595" s="53"/>
    </row>
    <row r="596" spans="4:4" x14ac:dyDescent="0.25">
      <c r="D596" s="53"/>
    </row>
    <row r="597" spans="4:4" x14ac:dyDescent="0.25">
      <c r="D597" s="53"/>
    </row>
    <row r="598" spans="4:4" x14ac:dyDescent="0.25">
      <c r="D598" s="53"/>
    </row>
    <row r="599" spans="4:4" x14ac:dyDescent="0.25">
      <c r="D599" s="53"/>
    </row>
    <row r="600" spans="4:4" x14ac:dyDescent="0.25">
      <c r="D600" s="53"/>
    </row>
    <row r="601" spans="4:4" x14ac:dyDescent="0.25">
      <c r="D601" s="53"/>
    </row>
    <row r="602" spans="4:4" x14ac:dyDescent="0.25">
      <c r="D602" s="53"/>
    </row>
    <row r="603" spans="4:4" x14ac:dyDescent="0.25">
      <c r="D603" s="53"/>
    </row>
    <row r="604" spans="4:4" x14ac:dyDescent="0.25">
      <c r="D604" s="53"/>
    </row>
    <row r="605" spans="4:4" x14ac:dyDescent="0.25">
      <c r="D605" s="53"/>
    </row>
    <row r="606" spans="4:4" x14ac:dyDescent="0.25">
      <c r="D606" s="53"/>
    </row>
    <row r="607" spans="4:4" x14ac:dyDescent="0.25">
      <c r="D607" s="53"/>
    </row>
    <row r="608" spans="4:4" x14ac:dyDescent="0.25">
      <c r="D608" s="53"/>
    </row>
    <row r="609" spans="4:4" x14ac:dyDescent="0.25">
      <c r="D609" s="53"/>
    </row>
    <row r="610" spans="4:4" x14ac:dyDescent="0.25">
      <c r="D610" s="53"/>
    </row>
    <row r="611" spans="4:4" x14ac:dyDescent="0.25">
      <c r="D611" s="53"/>
    </row>
    <row r="612" spans="4:4" x14ac:dyDescent="0.25">
      <c r="D612" s="53"/>
    </row>
    <row r="613" spans="4:4" x14ac:dyDescent="0.25">
      <c r="D613" s="53"/>
    </row>
    <row r="614" spans="4:4" x14ac:dyDescent="0.25">
      <c r="D614" s="53"/>
    </row>
    <row r="615" spans="4:4" x14ac:dyDescent="0.25">
      <c r="D615" s="53"/>
    </row>
    <row r="616" spans="4:4" x14ac:dyDescent="0.25">
      <c r="D616" s="53"/>
    </row>
    <row r="617" spans="4:4" x14ac:dyDescent="0.25">
      <c r="D617" s="53"/>
    </row>
    <row r="618" spans="4:4" x14ac:dyDescent="0.25">
      <c r="D618" s="53"/>
    </row>
    <row r="619" spans="4:4" x14ac:dyDescent="0.25">
      <c r="D619" s="53"/>
    </row>
    <row r="620" spans="4:4" x14ac:dyDescent="0.25">
      <c r="D620" s="53"/>
    </row>
    <row r="621" spans="4:4" x14ac:dyDescent="0.25">
      <c r="D621" s="53"/>
    </row>
    <row r="622" spans="4:4" x14ac:dyDescent="0.25">
      <c r="D622" s="53"/>
    </row>
    <row r="623" spans="4:4" x14ac:dyDescent="0.25">
      <c r="D623" s="53"/>
    </row>
    <row r="624" spans="4:4" x14ac:dyDescent="0.25">
      <c r="D624" s="53"/>
    </row>
    <row r="625" spans="4:4" x14ac:dyDescent="0.25">
      <c r="D625" s="53"/>
    </row>
    <row r="626" spans="4:4" x14ac:dyDescent="0.25">
      <c r="D626" s="53"/>
    </row>
    <row r="627" spans="4:4" x14ac:dyDescent="0.25">
      <c r="D627" s="53"/>
    </row>
    <row r="628" spans="4:4" x14ac:dyDescent="0.25">
      <c r="D628" s="53"/>
    </row>
    <row r="629" spans="4:4" x14ac:dyDescent="0.25">
      <c r="D629" s="53"/>
    </row>
    <row r="630" spans="4:4" x14ac:dyDescent="0.25">
      <c r="D630" s="53"/>
    </row>
    <row r="631" spans="4:4" x14ac:dyDescent="0.25">
      <c r="D631" s="53"/>
    </row>
    <row r="632" spans="4:4" x14ac:dyDescent="0.25">
      <c r="D632" s="53"/>
    </row>
    <row r="633" spans="4:4" x14ac:dyDescent="0.25">
      <c r="D633" s="53"/>
    </row>
    <row r="634" spans="4:4" x14ac:dyDescent="0.25">
      <c r="D634" s="53"/>
    </row>
    <row r="635" spans="4:4" x14ac:dyDescent="0.25">
      <c r="D635" s="53"/>
    </row>
    <row r="636" spans="4:4" x14ac:dyDescent="0.25">
      <c r="D636" s="53"/>
    </row>
    <row r="637" spans="4:4" x14ac:dyDescent="0.25">
      <c r="D637" s="53"/>
    </row>
    <row r="638" spans="4:4" x14ac:dyDescent="0.25">
      <c r="D638" s="53"/>
    </row>
    <row r="639" spans="4:4" x14ac:dyDescent="0.25">
      <c r="D639" s="53"/>
    </row>
    <row r="640" spans="4:4" x14ac:dyDescent="0.25">
      <c r="D640" s="53"/>
    </row>
    <row r="641" spans="4:4" x14ac:dyDescent="0.25">
      <c r="D641" s="53"/>
    </row>
    <row r="642" spans="4:4" x14ac:dyDescent="0.25">
      <c r="D642" s="53"/>
    </row>
    <row r="643" spans="4:4" x14ac:dyDescent="0.25">
      <c r="D643" s="53"/>
    </row>
    <row r="644" spans="4:4" x14ac:dyDescent="0.25">
      <c r="D644" s="53"/>
    </row>
    <row r="645" spans="4:4" x14ac:dyDescent="0.25">
      <c r="D645" s="53"/>
    </row>
    <row r="646" spans="4:4" x14ac:dyDescent="0.25">
      <c r="D646" s="53"/>
    </row>
    <row r="647" spans="4:4" x14ac:dyDescent="0.25">
      <c r="D647" s="53"/>
    </row>
    <row r="648" spans="4:4" x14ac:dyDescent="0.25">
      <c r="D648" s="53"/>
    </row>
    <row r="649" spans="4:4" x14ac:dyDescent="0.25">
      <c r="D649" s="53"/>
    </row>
    <row r="650" spans="4:4" x14ac:dyDescent="0.25">
      <c r="D650" s="53"/>
    </row>
    <row r="651" spans="4:4" x14ac:dyDescent="0.25">
      <c r="D651" s="53"/>
    </row>
    <row r="652" spans="4:4" x14ac:dyDescent="0.25">
      <c r="D652" s="53"/>
    </row>
    <row r="653" spans="4:4" x14ac:dyDescent="0.25">
      <c r="D653" s="53"/>
    </row>
    <row r="654" spans="4:4" x14ac:dyDescent="0.25">
      <c r="D654" s="53"/>
    </row>
    <row r="655" spans="4:4" x14ac:dyDescent="0.25">
      <c r="D655" s="53"/>
    </row>
    <row r="656" spans="4:4" x14ac:dyDescent="0.25">
      <c r="D656" s="53"/>
    </row>
    <row r="657" spans="4:4" x14ac:dyDescent="0.25">
      <c r="D657" s="53"/>
    </row>
    <row r="658" spans="4:4" x14ac:dyDescent="0.25">
      <c r="D658" s="53"/>
    </row>
    <row r="659" spans="4:4" x14ac:dyDescent="0.25">
      <c r="D659" s="53"/>
    </row>
    <row r="660" spans="4:4" x14ac:dyDescent="0.25">
      <c r="D660" s="53"/>
    </row>
    <row r="661" spans="4:4" x14ac:dyDescent="0.25">
      <c r="D661" s="53"/>
    </row>
    <row r="662" spans="4:4" x14ac:dyDescent="0.25">
      <c r="D662" s="53"/>
    </row>
    <row r="663" spans="4:4" x14ac:dyDescent="0.25">
      <c r="D663" s="53"/>
    </row>
    <row r="664" spans="4:4" x14ac:dyDescent="0.25">
      <c r="D664" s="53"/>
    </row>
    <row r="665" spans="4:4" x14ac:dyDescent="0.25">
      <c r="D665" s="53"/>
    </row>
    <row r="666" spans="4:4" x14ac:dyDescent="0.25">
      <c r="D666" s="53"/>
    </row>
    <row r="667" spans="4:4" x14ac:dyDescent="0.25">
      <c r="D667" s="53"/>
    </row>
    <row r="668" spans="4:4" x14ac:dyDescent="0.25">
      <c r="D668" s="53"/>
    </row>
    <row r="669" spans="4:4" x14ac:dyDescent="0.25">
      <c r="D669" s="53"/>
    </row>
    <row r="670" spans="4:4" x14ac:dyDescent="0.25">
      <c r="D670" s="53"/>
    </row>
    <row r="671" spans="4:4" x14ac:dyDescent="0.25">
      <c r="D671" s="53"/>
    </row>
    <row r="672" spans="4:4" x14ac:dyDescent="0.25">
      <c r="D672" s="53"/>
    </row>
    <row r="673" spans="4:4" x14ac:dyDescent="0.25">
      <c r="D673" s="53"/>
    </row>
    <row r="674" spans="4:4" x14ac:dyDescent="0.25">
      <c r="D674" s="53"/>
    </row>
    <row r="675" spans="4:4" x14ac:dyDescent="0.25">
      <c r="D675" s="53"/>
    </row>
    <row r="676" spans="4:4" x14ac:dyDescent="0.25">
      <c r="D676" s="53"/>
    </row>
    <row r="677" spans="4:4" x14ac:dyDescent="0.25">
      <c r="D677" s="53"/>
    </row>
    <row r="678" spans="4:4" x14ac:dyDescent="0.25">
      <c r="D678" s="53"/>
    </row>
    <row r="679" spans="4:4" x14ac:dyDescent="0.25">
      <c r="D679" s="53"/>
    </row>
    <row r="680" spans="4:4" x14ac:dyDescent="0.25">
      <c r="D680" s="53"/>
    </row>
    <row r="681" spans="4:4" x14ac:dyDescent="0.25">
      <c r="D681" s="53"/>
    </row>
    <row r="682" spans="4:4" x14ac:dyDescent="0.25">
      <c r="D682" s="53"/>
    </row>
    <row r="683" spans="4:4" x14ac:dyDescent="0.25">
      <c r="D683" s="53"/>
    </row>
    <row r="684" spans="4:4" x14ac:dyDescent="0.25">
      <c r="D684" s="53"/>
    </row>
    <row r="685" spans="4:4" x14ac:dyDescent="0.25">
      <c r="D685" s="53"/>
    </row>
    <row r="686" spans="4:4" x14ac:dyDescent="0.25">
      <c r="D686" s="53"/>
    </row>
    <row r="687" spans="4:4" x14ac:dyDescent="0.25">
      <c r="D687" s="53"/>
    </row>
    <row r="688" spans="4:4" x14ac:dyDescent="0.25">
      <c r="D688" s="53"/>
    </row>
    <row r="689" spans="4:4" x14ac:dyDescent="0.25">
      <c r="D689" s="53"/>
    </row>
    <row r="690" spans="4:4" x14ac:dyDescent="0.25">
      <c r="D690" s="53"/>
    </row>
    <row r="691" spans="4:4" x14ac:dyDescent="0.25">
      <c r="D691" s="53"/>
    </row>
    <row r="692" spans="4:4" x14ac:dyDescent="0.25">
      <c r="D692" s="53"/>
    </row>
    <row r="693" spans="4:4" x14ac:dyDescent="0.25">
      <c r="D693" s="53"/>
    </row>
    <row r="694" spans="4:4" x14ac:dyDescent="0.25">
      <c r="D694" s="53"/>
    </row>
    <row r="695" spans="4:4" x14ac:dyDescent="0.25">
      <c r="D695" s="53"/>
    </row>
    <row r="696" spans="4:4" x14ac:dyDescent="0.25">
      <c r="D696" s="53"/>
    </row>
    <row r="697" spans="4:4" x14ac:dyDescent="0.25">
      <c r="D697" s="53"/>
    </row>
    <row r="698" spans="4:4" x14ac:dyDescent="0.25">
      <c r="D698" s="53"/>
    </row>
    <row r="699" spans="4:4" x14ac:dyDescent="0.25">
      <c r="D699" s="53"/>
    </row>
    <row r="700" spans="4:4" x14ac:dyDescent="0.25">
      <c r="D700" s="53"/>
    </row>
    <row r="701" spans="4:4" x14ac:dyDescent="0.25">
      <c r="D701" s="53"/>
    </row>
    <row r="702" spans="4:4" x14ac:dyDescent="0.25">
      <c r="D702" s="53"/>
    </row>
    <row r="703" spans="4:4" x14ac:dyDescent="0.25">
      <c r="D703" s="53"/>
    </row>
    <row r="704" spans="4:4" x14ac:dyDescent="0.25">
      <c r="D704" s="53"/>
    </row>
    <row r="705" spans="4:4" x14ac:dyDescent="0.25">
      <c r="D705" s="53"/>
    </row>
    <row r="706" spans="4:4" x14ac:dyDescent="0.25">
      <c r="D706" s="53"/>
    </row>
    <row r="707" spans="4:4" x14ac:dyDescent="0.25">
      <c r="D707" s="53"/>
    </row>
    <row r="708" spans="4:4" x14ac:dyDescent="0.25">
      <c r="D708" s="53"/>
    </row>
    <row r="709" spans="4:4" x14ac:dyDescent="0.25">
      <c r="D709" s="53"/>
    </row>
    <row r="710" spans="4:4" x14ac:dyDescent="0.25">
      <c r="D710" s="53"/>
    </row>
    <row r="711" spans="4:4" x14ac:dyDescent="0.25">
      <c r="D711" s="53"/>
    </row>
    <row r="712" spans="4:4" x14ac:dyDescent="0.25">
      <c r="D712" s="53"/>
    </row>
    <row r="713" spans="4:4" x14ac:dyDescent="0.25">
      <c r="D713" s="53"/>
    </row>
    <row r="714" spans="4:4" x14ac:dyDescent="0.25">
      <c r="D714" s="53"/>
    </row>
    <row r="715" spans="4:4" x14ac:dyDescent="0.25">
      <c r="D715" s="53"/>
    </row>
    <row r="716" spans="4:4" x14ac:dyDescent="0.25">
      <c r="D716" s="53"/>
    </row>
    <row r="717" spans="4:4" x14ac:dyDescent="0.25">
      <c r="D717" s="53"/>
    </row>
    <row r="718" spans="4:4" x14ac:dyDescent="0.25">
      <c r="D718" s="53"/>
    </row>
    <row r="719" spans="4:4" x14ac:dyDescent="0.25">
      <c r="D719" s="53"/>
    </row>
    <row r="720" spans="4:4" x14ac:dyDescent="0.25">
      <c r="D720" s="53"/>
    </row>
    <row r="721" spans="4:4" x14ac:dyDescent="0.25">
      <c r="D721" s="53"/>
    </row>
    <row r="722" spans="4:4" x14ac:dyDescent="0.25">
      <c r="D722" s="53"/>
    </row>
    <row r="723" spans="4:4" x14ac:dyDescent="0.25">
      <c r="D723" s="53"/>
    </row>
    <row r="724" spans="4:4" x14ac:dyDescent="0.25">
      <c r="D724" s="53"/>
    </row>
    <row r="725" spans="4:4" x14ac:dyDescent="0.25">
      <c r="D725" s="53"/>
    </row>
    <row r="726" spans="4:4" x14ac:dyDescent="0.25">
      <c r="D726" s="53"/>
    </row>
    <row r="727" spans="4:4" x14ac:dyDescent="0.25">
      <c r="D727" s="53"/>
    </row>
    <row r="728" spans="4:4" x14ac:dyDescent="0.25">
      <c r="D728" s="53"/>
    </row>
    <row r="729" spans="4:4" x14ac:dyDescent="0.25">
      <c r="D729" s="53"/>
    </row>
    <row r="730" spans="4:4" x14ac:dyDescent="0.25">
      <c r="D730" s="53"/>
    </row>
    <row r="731" spans="4:4" x14ac:dyDescent="0.25">
      <c r="D731" s="53"/>
    </row>
    <row r="732" spans="4:4" x14ac:dyDescent="0.25">
      <c r="D732" s="53"/>
    </row>
    <row r="733" spans="4:4" x14ac:dyDescent="0.25">
      <c r="D733" s="53"/>
    </row>
    <row r="734" spans="4:4" x14ac:dyDescent="0.25">
      <c r="D734" s="53"/>
    </row>
    <row r="735" spans="4:4" x14ac:dyDescent="0.25">
      <c r="D735" s="53"/>
    </row>
    <row r="736" spans="4:4" x14ac:dyDescent="0.25">
      <c r="D736" s="53"/>
    </row>
    <row r="737" spans="4:4" x14ac:dyDescent="0.25">
      <c r="D737" s="53"/>
    </row>
    <row r="738" spans="4:4" x14ac:dyDescent="0.25">
      <c r="D738" s="53"/>
    </row>
    <row r="739" spans="4:4" x14ac:dyDescent="0.25">
      <c r="D739" s="53"/>
    </row>
    <row r="740" spans="4:4" x14ac:dyDescent="0.25">
      <c r="D740" s="53"/>
    </row>
    <row r="741" spans="4:4" x14ac:dyDescent="0.25">
      <c r="D741" s="53"/>
    </row>
    <row r="742" spans="4:4" x14ac:dyDescent="0.25">
      <c r="D742" s="53"/>
    </row>
    <row r="743" spans="4:4" x14ac:dyDescent="0.25">
      <c r="D743" s="53"/>
    </row>
    <row r="744" spans="4:4" x14ac:dyDescent="0.25">
      <c r="D744" s="53"/>
    </row>
    <row r="745" spans="4:4" x14ac:dyDescent="0.25">
      <c r="D745" s="53"/>
    </row>
    <row r="746" spans="4:4" x14ac:dyDescent="0.25">
      <c r="D746" s="53"/>
    </row>
    <row r="747" spans="4:4" x14ac:dyDescent="0.25">
      <c r="D747" s="53"/>
    </row>
    <row r="748" spans="4:4" x14ac:dyDescent="0.25">
      <c r="D748" s="53"/>
    </row>
    <row r="749" spans="4:4" x14ac:dyDescent="0.25">
      <c r="D749" s="53"/>
    </row>
    <row r="750" spans="4:4" x14ac:dyDescent="0.25">
      <c r="D750" s="53"/>
    </row>
    <row r="751" spans="4:4" x14ac:dyDescent="0.25">
      <c r="D751" s="53"/>
    </row>
    <row r="752" spans="4:4" x14ac:dyDescent="0.25">
      <c r="D752" s="53"/>
    </row>
    <row r="753" spans="4:4" x14ac:dyDescent="0.25">
      <c r="D753" s="53"/>
    </row>
    <row r="754" spans="4:4" x14ac:dyDescent="0.25">
      <c r="D754" s="53"/>
    </row>
    <row r="755" spans="4:4" x14ac:dyDescent="0.25">
      <c r="D755" s="53"/>
    </row>
    <row r="756" spans="4:4" x14ac:dyDescent="0.25">
      <c r="D756" s="53"/>
    </row>
    <row r="757" spans="4:4" x14ac:dyDescent="0.25">
      <c r="D757" s="53"/>
    </row>
    <row r="758" spans="4:4" x14ac:dyDescent="0.25">
      <c r="D758" s="53"/>
    </row>
    <row r="759" spans="4:4" x14ac:dyDescent="0.25">
      <c r="D759" s="53"/>
    </row>
    <row r="760" spans="4:4" x14ac:dyDescent="0.25">
      <c r="D760" s="53"/>
    </row>
    <row r="761" spans="4:4" x14ac:dyDescent="0.25">
      <c r="D761" s="53"/>
    </row>
    <row r="762" spans="4:4" x14ac:dyDescent="0.25">
      <c r="D762" s="53"/>
    </row>
    <row r="763" spans="4:4" x14ac:dyDescent="0.25">
      <c r="D763" s="53"/>
    </row>
    <row r="764" spans="4:4" x14ac:dyDescent="0.25">
      <c r="D764" s="53"/>
    </row>
    <row r="765" spans="4:4" x14ac:dyDescent="0.25">
      <c r="D765" s="53"/>
    </row>
    <row r="766" spans="4:4" x14ac:dyDescent="0.25">
      <c r="D766" s="53"/>
    </row>
    <row r="767" spans="4:4" x14ac:dyDescent="0.25">
      <c r="D767" s="53"/>
    </row>
    <row r="768" spans="4:4" x14ac:dyDescent="0.25">
      <c r="D768" s="53"/>
    </row>
    <row r="769" spans="4:4" x14ac:dyDescent="0.25">
      <c r="D769" s="53"/>
    </row>
    <row r="770" spans="4:4" x14ac:dyDescent="0.25">
      <c r="D770" s="53"/>
    </row>
    <row r="771" spans="4:4" x14ac:dyDescent="0.25">
      <c r="D771" s="53"/>
    </row>
    <row r="772" spans="4:4" x14ac:dyDescent="0.25">
      <c r="D772" s="53"/>
    </row>
    <row r="773" spans="4:4" x14ac:dyDescent="0.25">
      <c r="D773" s="53"/>
    </row>
    <row r="774" spans="4:4" x14ac:dyDescent="0.25">
      <c r="D774" s="53"/>
    </row>
    <row r="775" spans="4:4" x14ac:dyDescent="0.25">
      <c r="D775" s="53"/>
    </row>
    <row r="776" spans="4:4" x14ac:dyDescent="0.25">
      <c r="D776" s="53"/>
    </row>
    <row r="777" spans="4:4" x14ac:dyDescent="0.25">
      <c r="D777" s="53"/>
    </row>
    <row r="778" spans="4:4" x14ac:dyDescent="0.25">
      <c r="D778" s="53"/>
    </row>
    <row r="779" spans="4:4" x14ac:dyDescent="0.25">
      <c r="D779" s="53"/>
    </row>
    <row r="780" spans="4:4" x14ac:dyDescent="0.25">
      <c r="D780" s="53"/>
    </row>
    <row r="781" spans="4:4" x14ac:dyDescent="0.25">
      <c r="D781" s="53"/>
    </row>
    <row r="782" spans="4:4" x14ac:dyDescent="0.25">
      <c r="D782" s="53"/>
    </row>
    <row r="783" spans="4:4" x14ac:dyDescent="0.25">
      <c r="D783" s="53"/>
    </row>
    <row r="784" spans="4:4" x14ac:dyDescent="0.25">
      <c r="D784" s="53"/>
    </row>
    <row r="785" spans="4:4" x14ac:dyDescent="0.25">
      <c r="D785" s="53"/>
    </row>
    <row r="786" spans="4:4" x14ac:dyDescent="0.25">
      <c r="D786" s="53"/>
    </row>
    <row r="787" spans="4:4" x14ac:dyDescent="0.25">
      <c r="D787" s="53"/>
    </row>
    <row r="788" spans="4:4" x14ac:dyDescent="0.25">
      <c r="D788" s="53"/>
    </row>
    <row r="789" spans="4:4" x14ac:dyDescent="0.25">
      <c r="D789" s="53"/>
    </row>
    <row r="790" spans="4:4" x14ac:dyDescent="0.25">
      <c r="D790" s="53"/>
    </row>
    <row r="791" spans="4:4" x14ac:dyDescent="0.25">
      <c r="D791" s="53"/>
    </row>
    <row r="792" spans="4:4" x14ac:dyDescent="0.25">
      <c r="D792" s="53"/>
    </row>
    <row r="793" spans="4:4" x14ac:dyDescent="0.25">
      <c r="D793" s="53"/>
    </row>
    <row r="794" spans="4:4" x14ac:dyDescent="0.25">
      <c r="D794" s="53"/>
    </row>
    <row r="795" spans="4:4" x14ac:dyDescent="0.25">
      <c r="D795" s="53"/>
    </row>
    <row r="796" spans="4:4" x14ac:dyDescent="0.25">
      <c r="D796" s="53"/>
    </row>
    <row r="797" spans="4:4" x14ac:dyDescent="0.25">
      <c r="D797" s="53"/>
    </row>
    <row r="798" spans="4:4" x14ac:dyDescent="0.25">
      <c r="D798" s="53"/>
    </row>
    <row r="799" spans="4:4" x14ac:dyDescent="0.25">
      <c r="D799" s="53"/>
    </row>
    <row r="800" spans="4:4" x14ac:dyDescent="0.25">
      <c r="D800" s="53"/>
    </row>
    <row r="801" spans="4:4" x14ac:dyDescent="0.25">
      <c r="D801" s="53"/>
    </row>
    <row r="802" spans="4:4" x14ac:dyDescent="0.25">
      <c r="D802" s="53"/>
    </row>
    <row r="803" spans="4:4" x14ac:dyDescent="0.25">
      <c r="D803" s="53"/>
    </row>
    <row r="804" spans="4:4" x14ac:dyDescent="0.25">
      <c r="D804" s="53"/>
    </row>
    <row r="805" spans="4:4" x14ac:dyDescent="0.25">
      <c r="D805" s="53"/>
    </row>
    <row r="806" spans="4:4" x14ac:dyDescent="0.25">
      <c r="D806" s="53"/>
    </row>
    <row r="807" spans="4:4" x14ac:dyDescent="0.25">
      <c r="D807" s="53"/>
    </row>
    <row r="808" spans="4:4" x14ac:dyDescent="0.25">
      <c r="D808" s="53"/>
    </row>
    <row r="809" spans="4:4" x14ac:dyDescent="0.25">
      <c r="D809" s="53"/>
    </row>
    <row r="810" spans="4:4" x14ac:dyDescent="0.25">
      <c r="D810" s="53"/>
    </row>
    <row r="811" spans="4:4" x14ac:dyDescent="0.25">
      <c r="D811" s="53"/>
    </row>
    <row r="812" spans="4:4" x14ac:dyDescent="0.25">
      <c r="D812" s="53"/>
    </row>
    <row r="813" spans="4:4" x14ac:dyDescent="0.25">
      <c r="D813" s="53"/>
    </row>
    <row r="814" spans="4:4" x14ac:dyDescent="0.25">
      <c r="D814" s="53"/>
    </row>
    <row r="815" spans="4:4" x14ac:dyDescent="0.25">
      <c r="D815" s="53"/>
    </row>
    <row r="816" spans="4:4" x14ac:dyDescent="0.25">
      <c r="D816" s="53"/>
    </row>
    <row r="817" spans="4:4" x14ac:dyDescent="0.25">
      <c r="D817" s="53"/>
    </row>
    <row r="818" spans="4:4" x14ac:dyDescent="0.25">
      <c r="D818" s="53"/>
    </row>
    <row r="819" spans="4:4" x14ac:dyDescent="0.25">
      <c r="D819" s="53"/>
    </row>
    <row r="820" spans="4:4" x14ac:dyDescent="0.25">
      <c r="D820" s="53"/>
    </row>
    <row r="821" spans="4:4" x14ac:dyDescent="0.25">
      <c r="D821" s="53"/>
    </row>
    <row r="822" spans="4:4" x14ac:dyDescent="0.25">
      <c r="D822" s="53"/>
    </row>
    <row r="823" spans="4:4" x14ac:dyDescent="0.25">
      <c r="D823" s="53"/>
    </row>
    <row r="824" spans="4:4" x14ac:dyDescent="0.25">
      <c r="D824" s="53"/>
    </row>
    <row r="825" spans="4:4" x14ac:dyDescent="0.25">
      <c r="D825" s="53"/>
    </row>
    <row r="826" spans="4:4" x14ac:dyDescent="0.25">
      <c r="D826" s="53"/>
    </row>
    <row r="827" spans="4:4" x14ac:dyDescent="0.25">
      <c r="D827" s="53"/>
    </row>
    <row r="828" spans="4:4" x14ac:dyDescent="0.25">
      <c r="D828" s="53"/>
    </row>
    <row r="829" spans="4:4" x14ac:dyDescent="0.25">
      <c r="D829" s="53"/>
    </row>
    <row r="830" spans="4:4" x14ac:dyDescent="0.25">
      <c r="D830" s="53"/>
    </row>
    <row r="831" spans="4:4" x14ac:dyDescent="0.25">
      <c r="D831" s="53"/>
    </row>
    <row r="832" spans="4:4" x14ac:dyDescent="0.25">
      <c r="D832" s="53"/>
    </row>
    <row r="833" spans="4:4" x14ac:dyDescent="0.25">
      <c r="D833" s="53"/>
    </row>
    <row r="834" spans="4:4" x14ac:dyDescent="0.25">
      <c r="D834" s="53"/>
    </row>
    <row r="835" spans="4:4" x14ac:dyDescent="0.25">
      <c r="D835" s="53"/>
    </row>
    <row r="836" spans="4:4" x14ac:dyDescent="0.25">
      <c r="D836" s="53"/>
    </row>
    <row r="837" spans="4:4" x14ac:dyDescent="0.25">
      <c r="D837" s="53"/>
    </row>
    <row r="838" spans="4:4" x14ac:dyDescent="0.25">
      <c r="D838" s="53"/>
    </row>
    <row r="839" spans="4:4" x14ac:dyDescent="0.25">
      <c r="D839" s="53"/>
    </row>
    <row r="840" spans="4:4" x14ac:dyDescent="0.25">
      <c r="D840" s="53"/>
    </row>
    <row r="841" spans="4:4" x14ac:dyDescent="0.25">
      <c r="D841" s="53"/>
    </row>
    <row r="842" spans="4:4" x14ac:dyDescent="0.25">
      <c r="D842" s="53"/>
    </row>
    <row r="843" spans="4:4" x14ac:dyDescent="0.25">
      <c r="D843" s="53"/>
    </row>
    <row r="844" spans="4:4" x14ac:dyDescent="0.25">
      <c r="D844" s="53"/>
    </row>
    <row r="845" spans="4:4" x14ac:dyDescent="0.25">
      <c r="D845" s="53"/>
    </row>
    <row r="846" spans="4:4" x14ac:dyDescent="0.25">
      <c r="D846" s="53"/>
    </row>
    <row r="847" spans="4:4" x14ac:dyDescent="0.25">
      <c r="D847" s="53"/>
    </row>
    <row r="848" spans="4:4" x14ac:dyDescent="0.25">
      <c r="D848" s="53"/>
    </row>
    <row r="849" spans="4:4" x14ac:dyDescent="0.25">
      <c r="D849" s="53"/>
    </row>
    <row r="850" spans="4:4" x14ac:dyDescent="0.25">
      <c r="D850" s="53"/>
    </row>
    <row r="851" spans="4:4" x14ac:dyDescent="0.25">
      <c r="D851" s="53"/>
    </row>
    <row r="852" spans="4:4" x14ac:dyDescent="0.25">
      <c r="D852" s="53"/>
    </row>
    <row r="853" spans="4:4" x14ac:dyDescent="0.25">
      <c r="D853" s="53"/>
    </row>
    <row r="854" spans="4:4" x14ac:dyDescent="0.25">
      <c r="D854" s="53"/>
    </row>
    <row r="855" spans="4:4" x14ac:dyDescent="0.25">
      <c r="D855" s="53"/>
    </row>
    <row r="856" spans="4:4" x14ac:dyDescent="0.25">
      <c r="D856" s="53"/>
    </row>
    <row r="857" spans="4:4" x14ac:dyDescent="0.25">
      <c r="D857" s="53"/>
    </row>
    <row r="858" spans="4:4" x14ac:dyDescent="0.25">
      <c r="D858" s="53"/>
    </row>
    <row r="859" spans="4:4" x14ac:dyDescent="0.25">
      <c r="D859" s="53"/>
    </row>
    <row r="860" spans="4:4" x14ac:dyDescent="0.25">
      <c r="D860" s="53"/>
    </row>
    <row r="861" spans="4:4" x14ac:dyDescent="0.25">
      <c r="D861" s="53"/>
    </row>
    <row r="862" spans="4:4" x14ac:dyDescent="0.25">
      <c r="D862" s="53"/>
    </row>
    <row r="863" spans="4:4" x14ac:dyDescent="0.25">
      <c r="D863" s="53"/>
    </row>
    <row r="864" spans="4:4" x14ac:dyDescent="0.25">
      <c r="D864" s="53"/>
    </row>
    <row r="865" spans="4:4" x14ac:dyDescent="0.25">
      <c r="D865" s="53"/>
    </row>
    <row r="866" spans="4:4" x14ac:dyDescent="0.25">
      <c r="D866" s="53"/>
    </row>
    <row r="867" spans="4:4" x14ac:dyDescent="0.25">
      <c r="D867" s="53"/>
    </row>
    <row r="868" spans="4:4" x14ac:dyDescent="0.25">
      <c r="D868" s="53"/>
    </row>
    <row r="869" spans="4:4" x14ac:dyDescent="0.25">
      <c r="D869" s="53"/>
    </row>
    <row r="870" spans="4:4" x14ac:dyDescent="0.25">
      <c r="D870" s="53"/>
    </row>
    <row r="871" spans="4:4" x14ac:dyDescent="0.25">
      <c r="D871" s="53"/>
    </row>
    <row r="872" spans="4:4" x14ac:dyDescent="0.25">
      <c r="D872" s="53"/>
    </row>
    <row r="873" spans="4:4" x14ac:dyDescent="0.25">
      <c r="D873" s="53"/>
    </row>
    <row r="874" spans="4:4" x14ac:dyDescent="0.25">
      <c r="D874" s="53"/>
    </row>
    <row r="875" spans="4:4" x14ac:dyDescent="0.25">
      <c r="D875" s="53"/>
    </row>
    <row r="876" spans="4:4" x14ac:dyDescent="0.25">
      <c r="D876" s="53"/>
    </row>
    <row r="877" spans="4:4" x14ac:dyDescent="0.25">
      <c r="D877" s="53"/>
    </row>
    <row r="878" spans="4:4" x14ac:dyDescent="0.25">
      <c r="D878" s="53"/>
    </row>
    <row r="879" spans="4:4" x14ac:dyDescent="0.25">
      <c r="D879" s="53"/>
    </row>
    <row r="880" spans="4:4" x14ac:dyDescent="0.25">
      <c r="D880" s="53"/>
    </row>
    <row r="881" spans="4:4" x14ac:dyDescent="0.25">
      <c r="D881" s="53"/>
    </row>
    <row r="882" spans="4:4" x14ac:dyDescent="0.25">
      <c r="D882" s="53"/>
    </row>
    <row r="883" spans="4:4" x14ac:dyDescent="0.25">
      <c r="D883" s="53"/>
    </row>
    <row r="884" spans="4:4" x14ac:dyDescent="0.25">
      <c r="D884" s="53"/>
    </row>
    <row r="885" spans="4:4" x14ac:dyDescent="0.25">
      <c r="D885" s="53"/>
    </row>
    <row r="886" spans="4:4" x14ac:dyDescent="0.25">
      <c r="D886" s="53"/>
    </row>
    <row r="887" spans="4:4" x14ac:dyDescent="0.25">
      <c r="D887" s="53"/>
    </row>
    <row r="888" spans="4:4" x14ac:dyDescent="0.25">
      <c r="D888" s="53"/>
    </row>
    <row r="889" spans="4:4" x14ac:dyDescent="0.25">
      <c r="D889" s="53"/>
    </row>
    <row r="890" spans="4:4" x14ac:dyDescent="0.25">
      <c r="D890" s="53"/>
    </row>
    <row r="891" spans="4:4" x14ac:dyDescent="0.25">
      <c r="D891" s="53"/>
    </row>
    <row r="892" spans="4:4" x14ac:dyDescent="0.25">
      <c r="D892" s="53"/>
    </row>
    <row r="893" spans="4:4" x14ac:dyDescent="0.25">
      <c r="D893" s="53"/>
    </row>
    <row r="894" spans="4:4" x14ac:dyDescent="0.25">
      <c r="D894" s="53"/>
    </row>
    <row r="895" spans="4:4" x14ac:dyDescent="0.25">
      <c r="D895" s="53"/>
    </row>
    <row r="896" spans="4:4" x14ac:dyDescent="0.25">
      <c r="D896" s="53"/>
    </row>
    <row r="897" spans="4:4" x14ac:dyDescent="0.25">
      <c r="D897" s="53"/>
    </row>
    <row r="898" spans="4:4" x14ac:dyDescent="0.25">
      <c r="D898" s="53"/>
    </row>
    <row r="899" spans="4:4" x14ac:dyDescent="0.25">
      <c r="D899" s="53"/>
    </row>
    <row r="900" spans="4:4" x14ac:dyDescent="0.25">
      <c r="D900" s="53"/>
    </row>
    <row r="901" spans="4:4" x14ac:dyDescent="0.25">
      <c r="D901" s="53"/>
    </row>
    <row r="902" spans="4:4" x14ac:dyDescent="0.25">
      <c r="D902" s="53"/>
    </row>
    <row r="903" spans="4:4" x14ac:dyDescent="0.25">
      <c r="D903" s="53"/>
    </row>
    <row r="904" spans="4:4" x14ac:dyDescent="0.25">
      <c r="D904" s="53"/>
    </row>
    <row r="905" spans="4:4" x14ac:dyDescent="0.25">
      <c r="D905" s="53"/>
    </row>
    <row r="906" spans="4:4" x14ac:dyDescent="0.25">
      <c r="D906" s="53"/>
    </row>
    <row r="907" spans="4:4" x14ac:dyDescent="0.25">
      <c r="D907" s="53"/>
    </row>
    <row r="908" spans="4:4" x14ac:dyDescent="0.25">
      <c r="D908" s="53"/>
    </row>
    <row r="909" spans="4:4" x14ac:dyDescent="0.25">
      <c r="D909" s="53"/>
    </row>
    <row r="910" spans="4:4" x14ac:dyDescent="0.25">
      <c r="D910" s="53"/>
    </row>
    <row r="911" spans="4:4" x14ac:dyDescent="0.25">
      <c r="D911" s="53"/>
    </row>
    <row r="912" spans="4:4" x14ac:dyDescent="0.25">
      <c r="D912" s="53"/>
    </row>
    <row r="913" spans="4:4" x14ac:dyDescent="0.25">
      <c r="D913" s="53"/>
    </row>
    <row r="914" spans="4:4" x14ac:dyDescent="0.25">
      <c r="D914" s="53"/>
    </row>
    <row r="915" spans="4:4" x14ac:dyDescent="0.25">
      <c r="D915" s="53"/>
    </row>
    <row r="916" spans="4:4" x14ac:dyDescent="0.25">
      <c r="D916" s="53"/>
    </row>
    <row r="917" spans="4:4" x14ac:dyDescent="0.25">
      <c r="D917" s="53"/>
    </row>
    <row r="918" spans="4:4" x14ac:dyDescent="0.25">
      <c r="D918" s="53"/>
    </row>
    <row r="919" spans="4:4" x14ac:dyDescent="0.25">
      <c r="D919" s="53"/>
    </row>
    <row r="920" spans="4:4" x14ac:dyDescent="0.25">
      <c r="D920" s="53"/>
    </row>
    <row r="921" spans="4:4" x14ac:dyDescent="0.25">
      <c r="D921" s="53"/>
    </row>
    <row r="922" spans="4:4" x14ac:dyDescent="0.25">
      <c r="D922" s="53"/>
    </row>
    <row r="923" spans="4:4" x14ac:dyDescent="0.25">
      <c r="D923" s="53"/>
    </row>
    <row r="924" spans="4:4" x14ac:dyDescent="0.25">
      <c r="D924" s="53"/>
    </row>
    <row r="925" spans="4:4" x14ac:dyDescent="0.25">
      <c r="D925" s="53"/>
    </row>
    <row r="926" spans="4:4" x14ac:dyDescent="0.25">
      <c r="D926" s="53"/>
    </row>
    <row r="927" spans="4:4" x14ac:dyDescent="0.25">
      <c r="D927" s="53"/>
    </row>
    <row r="928" spans="4:4" x14ac:dyDescent="0.25">
      <c r="D928" s="53"/>
    </row>
    <row r="929" spans="4:4" x14ac:dyDescent="0.25">
      <c r="D929" s="53"/>
    </row>
    <row r="930" spans="4:4" x14ac:dyDescent="0.25">
      <c r="D930" s="53"/>
    </row>
    <row r="931" spans="4:4" x14ac:dyDescent="0.25">
      <c r="D931" s="53"/>
    </row>
    <row r="932" spans="4:4" x14ac:dyDescent="0.25">
      <c r="D932" s="53"/>
    </row>
    <row r="933" spans="4:4" x14ac:dyDescent="0.25">
      <c r="D933" s="53"/>
    </row>
    <row r="934" spans="4:4" x14ac:dyDescent="0.25">
      <c r="D934" s="53"/>
    </row>
    <row r="935" spans="4:4" x14ac:dyDescent="0.25">
      <c r="D935" s="53"/>
    </row>
    <row r="936" spans="4:4" x14ac:dyDescent="0.25">
      <c r="D936" s="53"/>
    </row>
    <row r="937" spans="4:4" x14ac:dyDescent="0.25">
      <c r="D937" s="53"/>
    </row>
    <row r="938" spans="4:4" x14ac:dyDescent="0.25">
      <c r="D938" s="53"/>
    </row>
    <row r="939" spans="4:4" x14ac:dyDescent="0.25">
      <c r="D939" s="53"/>
    </row>
    <row r="940" spans="4:4" x14ac:dyDescent="0.25">
      <c r="D940" s="53"/>
    </row>
    <row r="941" spans="4:4" x14ac:dyDescent="0.25">
      <c r="D941" s="53"/>
    </row>
    <row r="942" spans="4:4" x14ac:dyDescent="0.25">
      <c r="D942" s="53"/>
    </row>
    <row r="943" spans="4:4" x14ac:dyDescent="0.25">
      <c r="D943" s="53"/>
    </row>
    <row r="944" spans="4:4" x14ac:dyDescent="0.25">
      <c r="D944" s="53"/>
    </row>
    <row r="945" spans="4:4" x14ac:dyDescent="0.25">
      <c r="D945" s="53"/>
    </row>
    <row r="946" spans="4:4" x14ac:dyDescent="0.25">
      <c r="D946" s="53"/>
    </row>
    <row r="947" spans="4:4" x14ac:dyDescent="0.25">
      <c r="D947" s="53"/>
    </row>
    <row r="948" spans="4:4" x14ac:dyDescent="0.25">
      <c r="D948" s="53"/>
    </row>
    <row r="949" spans="4:4" x14ac:dyDescent="0.25">
      <c r="D949" s="53"/>
    </row>
    <row r="950" spans="4:4" x14ac:dyDescent="0.25">
      <c r="D950" s="53"/>
    </row>
    <row r="951" spans="4:4" x14ac:dyDescent="0.25">
      <c r="D951" s="53"/>
    </row>
    <row r="952" spans="4:4" x14ac:dyDescent="0.25">
      <c r="D952" s="53"/>
    </row>
    <row r="953" spans="4:4" x14ac:dyDescent="0.25">
      <c r="D953" s="53"/>
    </row>
    <row r="954" spans="4:4" x14ac:dyDescent="0.25">
      <c r="D954" s="53"/>
    </row>
    <row r="955" spans="4:4" x14ac:dyDescent="0.25">
      <c r="D955" s="53"/>
    </row>
    <row r="956" spans="4:4" x14ac:dyDescent="0.25">
      <c r="D956" s="53"/>
    </row>
    <row r="957" spans="4:4" x14ac:dyDescent="0.25">
      <c r="D957" s="53"/>
    </row>
    <row r="958" spans="4:4" x14ac:dyDescent="0.25">
      <c r="D958" s="53"/>
    </row>
    <row r="959" spans="4:4" x14ac:dyDescent="0.25">
      <c r="D959" s="53"/>
    </row>
    <row r="960" spans="4:4" x14ac:dyDescent="0.25">
      <c r="D960" s="53"/>
    </row>
    <row r="961" spans="4:4" x14ac:dyDescent="0.25">
      <c r="D961" s="53"/>
    </row>
    <row r="962" spans="4:4" x14ac:dyDescent="0.25">
      <c r="D962" s="53"/>
    </row>
    <row r="963" spans="4:4" x14ac:dyDescent="0.25">
      <c r="D963" s="53"/>
    </row>
    <row r="964" spans="4:4" x14ac:dyDescent="0.25">
      <c r="D964" s="53"/>
    </row>
    <row r="965" spans="4:4" x14ac:dyDescent="0.25">
      <c r="D965" s="53"/>
    </row>
    <row r="966" spans="4:4" x14ac:dyDescent="0.25">
      <c r="D966" s="53"/>
    </row>
    <row r="967" spans="4:4" x14ac:dyDescent="0.25">
      <c r="D967" s="53"/>
    </row>
    <row r="968" spans="4:4" x14ac:dyDescent="0.25">
      <c r="D968" s="53"/>
    </row>
    <row r="969" spans="4:4" x14ac:dyDescent="0.25">
      <c r="D969" s="53"/>
    </row>
    <row r="970" spans="4:4" x14ac:dyDescent="0.25">
      <c r="D970" s="53"/>
    </row>
    <row r="971" spans="4:4" x14ac:dyDescent="0.25">
      <c r="D971" s="53"/>
    </row>
    <row r="972" spans="4:4" x14ac:dyDescent="0.25">
      <c r="D972" s="53"/>
    </row>
    <row r="973" spans="4:4" x14ac:dyDescent="0.25">
      <c r="D973" s="53"/>
    </row>
    <row r="974" spans="4:4" x14ac:dyDescent="0.25">
      <c r="D974" s="53"/>
    </row>
    <row r="975" spans="4:4" x14ac:dyDescent="0.25">
      <c r="D975" s="53"/>
    </row>
    <row r="976" spans="4:4" x14ac:dyDescent="0.25">
      <c r="D976" s="53"/>
    </row>
    <row r="977" spans="4:4" x14ac:dyDescent="0.25">
      <c r="D977" s="53"/>
    </row>
    <row r="978" spans="4:4" x14ac:dyDescent="0.25">
      <c r="D978" s="53"/>
    </row>
    <row r="979" spans="4:4" x14ac:dyDescent="0.25">
      <c r="D979" s="53"/>
    </row>
    <row r="980" spans="4:4" x14ac:dyDescent="0.25">
      <c r="D980" s="53"/>
    </row>
    <row r="981" spans="4:4" x14ac:dyDescent="0.25">
      <c r="D981" s="53"/>
    </row>
    <row r="982" spans="4:4" x14ac:dyDescent="0.25">
      <c r="D982" s="53"/>
    </row>
    <row r="983" spans="4:4" x14ac:dyDescent="0.25">
      <c r="D983" s="53"/>
    </row>
    <row r="984" spans="4:4" x14ac:dyDescent="0.25">
      <c r="D984" s="53"/>
    </row>
    <row r="985" spans="4:4" x14ac:dyDescent="0.25">
      <c r="D985" s="53"/>
    </row>
    <row r="986" spans="4:4" x14ac:dyDescent="0.25">
      <c r="D986" s="53"/>
    </row>
    <row r="987" spans="4:4" x14ac:dyDescent="0.25">
      <c r="D987" s="53"/>
    </row>
    <row r="988" spans="4:4" x14ac:dyDescent="0.25">
      <c r="D988" s="53"/>
    </row>
    <row r="989" spans="4:4" x14ac:dyDescent="0.25">
      <c r="D989" s="53"/>
    </row>
    <row r="990" spans="4:4" x14ac:dyDescent="0.25">
      <c r="D990" s="53"/>
    </row>
    <row r="991" spans="4:4" x14ac:dyDescent="0.25">
      <c r="D991" s="53"/>
    </row>
    <row r="992" spans="4:4" x14ac:dyDescent="0.25">
      <c r="D992" s="53"/>
    </row>
    <row r="993" spans="4:4" x14ac:dyDescent="0.25">
      <c r="D993" s="53"/>
    </row>
    <row r="994" spans="4:4" x14ac:dyDescent="0.25">
      <c r="D994" s="53"/>
    </row>
    <row r="995" spans="4:4" x14ac:dyDescent="0.25">
      <c r="D995" s="53"/>
    </row>
    <row r="996" spans="4:4" x14ac:dyDescent="0.25">
      <c r="D996" s="53"/>
    </row>
    <row r="997" spans="4:4" x14ac:dyDescent="0.25">
      <c r="D997" s="53"/>
    </row>
    <row r="998" spans="4:4" x14ac:dyDescent="0.25">
      <c r="D998" s="53"/>
    </row>
    <row r="999" spans="4:4" x14ac:dyDescent="0.25">
      <c r="D999" s="53"/>
    </row>
    <row r="1000" spans="4:4" x14ac:dyDescent="0.25">
      <c r="D1000" s="53"/>
    </row>
    <row r="1001" spans="4:4" x14ac:dyDescent="0.25">
      <c r="D1001" s="53"/>
    </row>
    <row r="1002" spans="4:4" x14ac:dyDescent="0.25">
      <c r="D1002" s="53"/>
    </row>
    <row r="1003" spans="4:4" x14ac:dyDescent="0.25">
      <c r="D1003" s="53"/>
    </row>
    <row r="1004" spans="4:4" x14ac:dyDescent="0.25">
      <c r="D1004" s="53"/>
    </row>
    <row r="1005" spans="4:4" x14ac:dyDescent="0.25">
      <c r="D1005" s="53"/>
    </row>
    <row r="1006" spans="4:4" x14ac:dyDescent="0.25">
      <c r="D1006" s="53"/>
    </row>
    <row r="1007" spans="4:4" x14ac:dyDescent="0.25">
      <c r="D1007" s="53"/>
    </row>
    <row r="1008" spans="4:4" x14ac:dyDescent="0.25">
      <c r="D1008" s="53"/>
    </row>
    <row r="1009" spans="4:4" x14ac:dyDescent="0.25">
      <c r="D1009" s="53"/>
    </row>
    <row r="1010" spans="4:4" x14ac:dyDescent="0.25">
      <c r="D1010" s="53"/>
    </row>
    <row r="1011" spans="4:4" x14ac:dyDescent="0.25">
      <c r="D1011" s="53"/>
    </row>
    <row r="1012" spans="4:4" x14ac:dyDescent="0.25">
      <c r="D1012" s="53"/>
    </row>
    <row r="1013" spans="4:4" x14ac:dyDescent="0.25">
      <c r="D1013" s="53"/>
    </row>
    <row r="1014" spans="4:4" x14ac:dyDescent="0.25">
      <c r="D1014" s="53"/>
    </row>
    <row r="1015" spans="4:4" x14ac:dyDescent="0.25">
      <c r="D1015" s="53"/>
    </row>
    <row r="1016" spans="4:4" x14ac:dyDescent="0.25">
      <c r="D1016" s="53"/>
    </row>
  </sheetData>
  <sheetProtection algorithmName="SHA-512" hashValue="8epRl9TbvhkkMzZyZgrc1+awUpKOnX5XIrDSvWKM8f1B2GKyK44Fz0dgY9b1wjRDsnYznIwatErVJR4WRTtbaA==" saltValue="m/B4CWckPvOREbnECSBZ4g=="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28515625" defaultRowHeight="15" customHeight="1" x14ac:dyDescent="0.25"/>
  <cols>
    <col min="1" max="1" width="5.5703125" style="169" bestFit="1" customWidth="1"/>
    <col min="2" max="2" width="40.5703125" customWidth="1"/>
    <col min="3" max="3" width="37.42578125" customWidth="1"/>
    <col min="4" max="4" width="10.5703125" customWidth="1"/>
    <col min="5" max="5" width="14.7109375" bestFit="1" customWidth="1"/>
    <col min="6" max="6" width="11.7109375" customWidth="1"/>
    <col min="7" max="7" width="23" customWidth="1"/>
    <col min="8" max="8" width="39.42578125" style="137" customWidth="1"/>
    <col min="9" max="9" width="17.28515625" customWidth="1"/>
    <col min="10" max="10" width="18.7109375" bestFit="1" customWidth="1"/>
    <col min="11" max="11" width="13.28515625" bestFit="1" customWidth="1"/>
    <col min="12" max="13" width="23.7109375" customWidth="1"/>
    <col min="14" max="14" width="20.28515625" customWidth="1"/>
    <col min="15" max="15" width="21.42578125" customWidth="1"/>
    <col min="16" max="16" width="26.28515625" customWidth="1"/>
    <col min="17" max="17" width="2.42578125" customWidth="1"/>
    <col min="18" max="25" width="8.7109375" customWidth="1"/>
  </cols>
  <sheetData>
    <row r="1" spans="1:25" ht="15.75" thickBot="1" x14ac:dyDescent="0.3">
      <c r="B1" s="30" t="s">
        <v>0</v>
      </c>
      <c r="C1" s="3"/>
      <c r="D1" s="3"/>
      <c r="E1" s="3"/>
      <c r="F1" s="3"/>
      <c r="G1" s="3"/>
      <c r="H1" s="134"/>
      <c r="I1" s="3"/>
      <c r="J1" s="3"/>
      <c r="K1" s="3"/>
      <c r="L1" s="3"/>
      <c r="M1" s="3"/>
      <c r="N1" s="3"/>
      <c r="O1" s="31" t="s">
        <v>3</v>
      </c>
      <c r="P1" s="3"/>
      <c r="Q1" s="3"/>
    </row>
    <row r="2" spans="1:25" ht="15" customHeight="1" x14ac:dyDescent="0.25">
      <c r="B2" s="30" t="s">
        <v>298</v>
      </c>
      <c r="C2" s="3"/>
      <c r="D2" s="3"/>
      <c r="E2" s="3"/>
      <c r="F2" s="3"/>
      <c r="G2" s="390" t="s">
        <v>7</v>
      </c>
      <c r="H2" s="391"/>
      <c r="I2" s="391"/>
      <c r="J2" s="391"/>
      <c r="K2" s="391"/>
      <c r="L2" s="391"/>
      <c r="M2" s="391"/>
      <c r="N2" s="392"/>
      <c r="O2" s="3"/>
      <c r="P2" s="3"/>
      <c r="Q2" s="3"/>
    </row>
    <row r="3" spans="1:25" x14ac:dyDescent="0.25">
      <c r="B3" s="30"/>
      <c r="C3" s="3"/>
      <c r="D3" s="3"/>
      <c r="E3" s="3"/>
      <c r="F3" s="3"/>
      <c r="G3" s="393"/>
      <c r="H3" s="394"/>
      <c r="I3" s="394"/>
      <c r="J3" s="394"/>
      <c r="K3" s="394"/>
      <c r="L3" s="394"/>
      <c r="M3" s="394"/>
      <c r="N3" s="395"/>
      <c r="P3" s="66"/>
      <c r="Q3" s="3"/>
    </row>
    <row r="4" spans="1:25" x14ac:dyDescent="0.25">
      <c r="B4" s="30"/>
      <c r="C4" s="3"/>
      <c r="D4" s="3"/>
      <c r="E4" s="3"/>
      <c r="F4" s="63"/>
      <c r="G4" s="393"/>
      <c r="H4" s="394"/>
      <c r="I4" s="394"/>
      <c r="J4" s="394"/>
      <c r="K4" s="394"/>
      <c r="L4" s="394"/>
      <c r="M4" s="394"/>
      <c r="N4" s="395"/>
      <c r="O4" s="3"/>
      <c r="P4" s="3"/>
      <c r="Q4" s="3"/>
    </row>
    <row r="5" spans="1:25" x14ac:dyDescent="0.25">
      <c r="B5" s="30" t="s">
        <v>400</v>
      </c>
      <c r="C5" s="33">
        <f>VLOOKUP(B5,'Cover Sheet'!$A$5:$B$16,2,FALSE)</f>
        <v>0</v>
      </c>
      <c r="D5" s="57"/>
      <c r="E5" s="57"/>
      <c r="F5" s="57"/>
      <c r="G5" s="393"/>
      <c r="H5" s="394"/>
      <c r="I5" s="394"/>
      <c r="J5" s="394"/>
      <c r="K5" s="394"/>
      <c r="L5" s="394"/>
      <c r="M5" s="394"/>
      <c r="N5" s="395"/>
      <c r="O5" s="3"/>
      <c r="P5" s="3"/>
      <c r="Q5" s="3"/>
    </row>
    <row r="6" spans="1:25" x14ac:dyDescent="0.25">
      <c r="B6" s="30" t="s">
        <v>129</v>
      </c>
      <c r="C6" s="33" t="str">
        <f>VLOOKUP(B6,'Cover Sheet'!$A$5:$B$16,2,FALSE)</f>
        <v/>
      </c>
      <c r="D6" s="57"/>
      <c r="E6" s="57"/>
      <c r="F6" s="57"/>
      <c r="G6" s="393"/>
      <c r="H6" s="394"/>
      <c r="I6" s="394"/>
      <c r="J6" s="394"/>
      <c r="K6" s="394"/>
      <c r="L6" s="394"/>
      <c r="M6" s="394"/>
      <c r="N6" s="395"/>
      <c r="O6" s="3"/>
      <c r="P6" s="3"/>
      <c r="Q6" s="3"/>
    </row>
    <row r="7" spans="1:25" x14ac:dyDescent="0.25">
      <c r="B7" s="30" t="s">
        <v>10</v>
      </c>
      <c r="C7" s="33">
        <f>VLOOKUP(B7,'Cover Sheet'!$A$5:$B$16,2,FALSE)</f>
        <v>0</v>
      </c>
      <c r="D7" s="57"/>
      <c r="E7" s="57"/>
      <c r="F7" s="57"/>
      <c r="G7" s="393"/>
      <c r="H7" s="394"/>
      <c r="I7" s="394"/>
      <c r="J7" s="394"/>
      <c r="K7" s="394"/>
      <c r="L7" s="394"/>
      <c r="M7" s="394"/>
      <c r="N7" s="395"/>
      <c r="O7" s="3"/>
      <c r="P7" s="3"/>
      <c r="Q7" s="3"/>
    </row>
    <row r="8" spans="1:25" x14ac:dyDescent="0.25">
      <c r="B8" s="32" t="s">
        <v>94</v>
      </c>
      <c r="C8" s="131">
        <f>VLOOKUP(B8,'Cover Sheet'!$A$5:$B$16,2,FALSE)</f>
        <v>0</v>
      </c>
      <c r="D8" s="162"/>
      <c r="E8" s="162"/>
      <c r="F8" s="162"/>
      <c r="G8" s="393"/>
      <c r="H8" s="394"/>
      <c r="I8" s="394"/>
      <c r="J8" s="394"/>
      <c r="K8" s="394"/>
      <c r="L8" s="394"/>
      <c r="M8" s="394"/>
      <c r="N8" s="395"/>
      <c r="O8" s="3"/>
      <c r="P8" s="3"/>
      <c r="Q8" s="3"/>
    </row>
    <row r="9" spans="1:25" ht="15.75" thickBot="1" x14ac:dyDescent="0.3">
      <c r="B9" s="30" t="s">
        <v>334</v>
      </c>
      <c r="C9" s="33">
        <f>VLOOKUP(B9,'Cover Sheet'!$A$5:$B$16,2,FALSE)</f>
        <v>0</v>
      </c>
      <c r="D9" s="57"/>
      <c r="E9" s="57"/>
      <c r="F9" s="57"/>
      <c r="G9" s="396"/>
      <c r="H9" s="397"/>
      <c r="I9" s="397"/>
      <c r="J9" s="397"/>
      <c r="K9" s="397"/>
      <c r="L9" s="397"/>
      <c r="M9" s="397"/>
      <c r="N9" s="398"/>
      <c r="O9" s="3"/>
      <c r="P9" s="3"/>
      <c r="Q9" s="3"/>
    </row>
    <row r="10" spans="1:25" x14ac:dyDescent="0.25">
      <c r="B10" s="30" t="s">
        <v>12</v>
      </c>
      <c r="C10" s="131">
        <f>VLOOKUP(B10,'Cover Sheet'!$A$5:$B$16,2,FALSE)</f>
        <v>0</v>
      </c>
      <c r="D10" s="162"/>
      <c r="E10" s="162"/>
      <c r="F10" s="162"/>
      <c r="G10" s="3"/>
      <c r="H10" s="134"/>
      <c r="I10" s="3"/>
      <c r="J10" s="3"/>
      <c r="K10" s="3"/>
      <c r="L10" s="3"/>
      <c r="M10" s="3"/>
      <c r="N10" s="3"/>
      <c r="O10" s="3"/>
      <c r="P10" s="3"/>
      <c r="Q10" s="3"/>
    </row>
    <row r="11" spans="1:25" ht="15.75" thickBot="1" x14ac:dyDescent="0.3">
      <c r="B11" s="30" t="s">
        <v>232</v>
      </c>
      <c r="C11" s="33">
        <f>VLOOKUP(B11,'Cover Sheet'!$A$5:$B$16,2,FALSE)</f>
        <v>0</v>
      </c>
      <c r="D11" s="57"/>
      <c r="E11" s="57"/>
      <c r="F11" s="57"/>
      <c r="G11" s="3"/>
      <c r="H11" s="134"/>
      <c r="I11" s="3"/>
      <c r="J11" s="3"/>
      <c r="K11" s="3"/>
      <c r="L11" s="3"/>
      <c r="M11" s="3"/>
      <c r="N11" s="3"/>
      <c r="O11" s="3"/>
      <c r="P11" s="3"/>
      <c r="Q11" s="3"/>
    </row>
    <row r="12" spans="1:25" s="145" customFormat="1" ht="15.75" thickBot="1" x14ac:dyDescent="0.3">
      <c r="B12" s="240"/>
      <c r="C12" s="239"/>
      <c r="D12" s="143"/>
      <c r="E12" s="143"/>
      <c r="F12" s="143"/>
      <c r="G12" s="77"/>
      <c r="H12" s="144"/>
      <c r="I12" s="77"/>
      <c r="J12" s="77"/>
      <c r="K12" s="77"/>
      <c r="L12" s="142"/>
      <c r="M12" s="399" t="s">
        <v>267</v>
      </c>
      <c r="N12" s="400"/>
      <c r="O12" s="77"/>
      <c r="P12" s="77"/>
      <c r="Q12" s="77"/>
    </row>
    <row r="13" spans="1:25" s="145" customFormat="1" ht="30.75" customHeight="1" thickBot="1" x14ac:dyDescent="0.3">
      <c r="B13" s="130" t="s">
        <v>354</v>
      </c>
      <c r="C13" s="102" t="s">
        <v>127</v>
      </c>
      <c r="D13" s="140" t="s">
        <v>361</v>
      </c>
      <c r="E13" s="219" t="s">
        <v>362</v>
      </c>
      <c r="F13" s="219" t="s">
        <v>331</v>
      </c>
      <c r="G13" s="79" t="s">
        <v>266</v>
      </c>
      <c r="H13" s="139" t="s">
        <v>250</v>
      </c>
      <c r="I13" s="79" t="s">
        <v>16</v>
      </c>
      <c r="J13" s="79" t="s">
        <v>260</v>
      </c>
      <c r="K13" s="130" t="s">
        <v>397</v>
      </c>
      <c r="L13" s="140" t="s">
        <v>15</v>
      </c>
      <c r="M13" s="141" t="s">
        <v>17</v>
      </c>
      <c r="N13" s="80" t="s">
        <v>18</v>
      </c>
      <c r="O13" s="79" t="s">
        <v>357</v>
      </c>
      <c r="P13" s="161"/>
      <c r="Q13" s="146"/>
    </row>
    <row r="14" spans="1:25" x14ac:dyDescent="0.25">
      <c r="B14" s="50" t="s">
        <v>62</v>
      </c>
      <c r="C14" s="3"/>
      <c r="D14" s="3"/>
      <c r="E14" s="3"/>
      <c r="F14" s="3"/>
      <c r="G14" s="3"/>
      <c r="H14" s="134"/>
      <c r="I14" s="3"/>
      <c r="J14" s="64"/>
      <c r="K14" s="64"/>
      <c r="L14" s="64"/>
      <c r="M14" s="68"/>
      <c r="N14" s="69"/>
      <c r="O14" s="64"/>
      <c r="P14" s="37"/>
      <c r="Q14" s="3"/>
    </row>
    <row r="15" spans="1:25" x14ac:dyDescent="0.25">
      <c r="B15" s="50" t="s">
        <v>328</v>
      </c>
      <c r="C15" s="3"/>
      <c r="D15" s="3"/>
      <c r="E15" s="3"/>
      <c r="F15" s="3"/>
      <c r="G15" s="3"/>
      <c r="H15" s="134"/>
      <c r="I15" s="3"/>
      <c r="J15" s="64"/>
      <c r="K15" s="64"/>
      <c r="L15" s="64"/>
      <c r="M15" s="44"/>
      <c r="N15" s="64"/>
      <c r="O15" s="64"/>
      <c r="P15" s="37"/>
      <c r="Q15" s="3"/>
    </row>
    <row r="16" spans="1:25" s="54" customFormat="1" x14ac:dyDescent="0.25">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x14ac:dyDescent="0.25">
      <c r="A17" s="170">
        <v>3001</v>
      </c>
      <c r="B17" s="71" t="s">
        <v>269</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x14ac:dyDescent="0.25">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x14ac:dyDescent="0.25">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x14ac:dyDescent="0.25">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x14ac:dyDescent="0.25">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x14ac:dyDescent="0.25">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x14ac:dyDescent="0.25">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x14ac:dyDescent="0.25">
      <c r="A24" s="170">
        <v>3002</v>
      </c>
      <c r="B24" s="72" t="s">
        <v>268</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x14ac:dyDescent="0.25">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x14ac:dyDescent="0.25">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x14ac:dyDescent="0.25">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x14ac:dyDescent="0.25">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x14ac:dyDescent="0.25">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x14ac:dyDescent="0.25">
      <c r="A30" s="170">
        <v>3003</v>
      </c>
      <c r="B30" s="72" t="s">
        <v>372</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x14ac:dyDescent="0.25">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x14ac:dyDescent="0.25">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x14ac:dyDescent="0.25">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x14ac:dyDescent="0.25">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x14ac:dyDescent="0.25">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x14ac:dyDescent="0.25">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x14ac:dyDescent="0.25">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x14ac:dyDescent="0.25">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x14ac:dyDescent="0.25">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x14ac:dyDescent="0.25">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x14ac:dyDescent="0.25">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x14ac:dyDescent="0.25">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x14ac:dyDescent="0.25">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x14ac:dyDescent="0.25">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x14ac:dyDescent="0.25">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x14ac:dyDescent="0.25">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x14ac:dyDescent="0.25">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x14ac:dyDescent="0.25">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x14ac:dyDescent="0.25">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x14ac:dyDescent="0.25">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x14ac:dyDescent="0.25">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x14ac:dyDescent="0.25">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x14ac:dyDescent="0.25">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x14ac:dyDescent="0.25">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x14ac:dyDescent="0.25">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x14ac:dyDescent="0.25">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x14ac:dyDescent="0.25">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x14ac:dyDescent="0.25">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x14ac:dyDescent="0.25">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x14ac:dyDescent="0.25">
      <c r="A60" s="170">
        <v>3008</v>
      </c>
      <c r="B60" s="71" t="s">
        <v>352</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x14ac:dyDescent="0.25">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x14ac:dyDescent="0.25">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x14ac:dyDescent="0.25">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x14ac:dyDescent="0.25">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x14ac:dyDescent="0.25">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x14ac:dyDescent="0.25">
      <c r="A66" s="170">
        <v>3009</v>
      </c>
      <c r="B66" s="71" t="s">
        <v>353</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x14ac:dyDescent="0.25">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x14ac:dyDescent="0.25">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x14ac:dyDescent="0.25">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x14ac:dyDescent="0.25">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x14ac:dyDescent="0.25">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x14ac:dyDescent="0.25">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x14ac:dyDescent="0.25">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x14ac:dyDescent="0.25">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x14ac:dyDescent="0.25">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x14ac:dyDescent="0.25">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x14ac:dyDescent="0.25">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x14ac:dyDescent="0.25">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x14ac:dyDescent="0.25">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x14ac:dyDescent="0.25">
      <c r="A80" s="170">
        <v>3011</v>
      </c>
      <c r="B80" s="71" t="s">
        <v>348</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x14ac:dyDescent="0.25">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x14ac:dyDescent="0.25">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x14ac:dyDescent="0.25">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x14ac:dyDescent="0.25">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x14ac:dyDescent="0.25">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x14ac:dyDescent="0.25">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x14ac:dyDescent="0.25">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x14ac:dyDescent="0.25">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x14ac:dyDescent="0.25">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x14ac:dyDescent="0.25">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x14ac:dyDescent="0.25">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x14ac:dyDescent="0.25">
      <c r="A92" s="170">
        <v>3013</v>
      </c>
      <c r="B92" s="71" t="s">
        <v>308</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x14ac:dyDescent="0.25">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x14ac:dyDescent="0.25">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x14ac:dyDescent="0.25">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x14ac:dyDescent="0.25">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x14ac:dyDescent="0.25">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x14ac:dyDescent="0.25">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x14ac:dyDescent="0.25">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x14ac:dyDescent="0.25">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x14ac:dyDescent="0.25">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x14ac:dyDescent="0.25">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x14ac:dyDescent="0.25">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x14ac:dyDescent="0.25">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x14ac:dyDescent="0.25">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x14ac:dyDescent="0.25">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x14ac:dyDescent="0.25">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x14ac:dyDescent="0.25">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x14ac:dyDescent="0.25">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3">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3">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3">
      <c r="A112" s="170">
        <v>3017</v>
      </c>
      <c r="B112" s="70" t="s">
        <v>329</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ht="15.75" thickBot="1" x14ac:dyDescent="0.3">
      <c r="A113" s="170"/>
      <c r="B113" s="71"/>
      <c r="C113" s="203"/>
      <c r="D113" s="203"/>
      <c r="E113" s="203"/>
      <c r="F113" s="203"/>
      <c r="G113" s="203"/>
      <c r="H113" s="204"/>
      <c r="I113" s="203"/>
      <c r="J113" s="203"/>
      <c r="K113" s="260"/>
      <c r="L113" s="401" t="s">
        <v>318</v>
      </c>
      <c r="M113" s="402"/>
      <c r="N113" s="261"/>
      <c r="O113" s="217"/>
      <c r="P113" s="73"/>
      <c r="Q113" s="5"/>
      <c r="R113" s="53"/>
      <c r="S113" s="53"/>
      <c r="T113" s="53"/>
      <c r="U113" s="53"/>
      <c r="V113" s="53"/>
      <c r="W113" s="53"/>
      <c r="X113" s="53"/>
      <c r="Y113" s="53"/>
    </row>
    <row r="114" spans="1:25" s="54" customFormat="1" ht="42" customHeight="1" thickBot="1" x14ac:dyDescent="0.3">
      <c r="A114" s="170"/>
      <c r="B114" s="71"/>
      <c r="C114" s="203"/>
      <c r="D114" s="203"/>
      <c r="E114" s="203"/>
      <c r="F114" s="203"/>
      <c r="G114" s="203"/>
      <c r="H114" s="204"/>
      <c r="I114" s="203"/>
      <c r="J114" s="203"/>
      <c r="K114" s="262" t="s">
        <v>15</v>
      </c>
      <c r="L114" s="263" t="s">
        <v>17</v>
      </c>
      <c r="M114" s="264" t="s">
        <v>257</v>
      </c>
      <c r="N114" s="265" t="s">
        <v>261</v>
      </c>
      <c r="O114" s="266" t="s">
        <v>319</v>
      </c>
      <c r="P114" s="73"/>
      <c r="Q114" s="5"/>
      <c r="R114" s="53"/>
      <c r="S114" s="53"/>
      <c r="T114" s="53"/>
      <c r="U114" s="53"/>
      <c r="V114" s="53"/>
      <c r="W114" s="53"/>
      <c r="X114" s="53"/>
      <c r="Y114" s="53"/>
    </row>
    <row r="115" spans="1:25" s="54" customFormat="1" x14ac:dyDescent="0.25">
      <c r="A115" s="170">
        <v>3018</v>
      </c>
      <c r="B115" s="70" t="s">
        <v>321</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x14ac:dyDescent="0.25">
      <c r="A116" s="170">
        <v>3019</v>
      </c>
      <c r="B116" s="70" t="s">
        <v>322</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x14ac:dyDescent="0.25">
      <c r="A117" s="170">
        <v>3020</v>
      </c>
      <c r="B117" s="70" t="s">
        <v>320</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ht="15.75" thickBot="1" x14ac:dyDescent="0.3">
      <c r="A118" s="170">
        <v>3021</v>
      </c>
      <c r="B118" s="70" t="s">
        <v>327</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25">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x14ac:dyDescent="0.25">
      <c r="A120" s="170">
        <v>3022</v>
      </c>
      <c r="B120" s="70" t="s">
        <v>398</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x14ac:dyDescent="0.25">
      <c r="A121" s="170">
        <v>3023</v>
      </c>
      <c r="B121" s="70" t="s">
        <v>306</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x14ac:dyDescent="0.25">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x14ac:dyDescent="0.25">
      <c r="A123" s="170">
        <v>3025</v>
      </c>
      <c r="B123" s="71" t="s">
        <v>399</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x14ac:dyDescent="0.25">
      <c r="A124" s="170">
        <v>3026</v>
      </c>
      <c r="B124" s="71" t="s">
        <v>316</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x14ac:dyDescent="0.25">
      <c r="A125" s="170">
        <v>3027</v>
      </c>
      <c r="B125" s="71" t="s">
        <v>444</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x14ac:dyDescent="0.25">
      <c r="O126" s="243"/>
    </row>
    <row r="127" spans="1:25" x14ac:dyDescent="0.25">
      <c r="P127" s="286"/>
    </row>
    <row r="128" spans="1:25" x14ac:dyDescent="0.25">
      <c r="P128" s="280"/>
    </row>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heetViews>
  <sheetFormatPr defaultColWidth="15.28515625" defaultRowHeight="15" customHeight="1" x14ac:dyDescent="0.25"/>
  <cols>
    <col min="1" max="1" width="5" style="171" bestFit="1" customWidth="1"/>
    <col min="2" max="2" width="46.7109375" style="2" customWidth="1"/>
    <col min="3" max="3" width="43.28515625" style="2" customWidth="1"/>
    <col min="4" max="4" width="13.5703125" style="2" customWidth="1"/>
    <col min="5" max="5" width="14.7109375" style="2" bestFit="1" customWidth="1"/>
    <col min="6" max="6" width="11.7109375" style="2" customWidth="1"/>
    <col min="7" max="7" width="26.42578125" style="2" customWidth="1"/>
    <col min="8" max="8" width="49.7109375" style="138" customWidth="1"/>
    <col min="9" max="9" width="23.5703125" style="2" customWidth="1"/>
    <col min="10" max="11" width="21.5703125" style="2" customWidth="1"/>
    <col min="12" max="15" width="20" style="2" customWidth="1"/>
    <col min="16" max="16" width="2.42578125" style="2" customWidth="1"/>
    <col min="17" max="24" width="8.7109375" style="2" customWidth="1"/>
    <col min="25" max="16384" width="15.28515625" style="2"/>
  </cols>
  <sheetData>
    <row r="1" spans="1:25" ht="15.75" thickBot="1" x14ac:dyDescent="0.3">
      <c r="B1" s="30" t="s">
        <v>0</v>
      </c>
      <c r="C1" s="3"/>
      <c r="D1" s="3"/>
      <c r="E1" s="3"/>
      <c r="F1" s="3"/>
      <c r="G1" s="3"/>
      <c r="H1" s="134"/>
      <c r="I1" s="3"/>
      <c r="J1" s="3"/>
      <c r="K1" s="3"/>
      <c r="L1" s="3"/>
      <c r="M1" s="3"/>
      <c r="N1" s="3"/>
      <c r="O1" s="31" t="s">
        <v>4</v>
      </c>
      <c r="P1" s="1"/>
      <c r="Q1" s="1"/>
      <c r="R1" s="1"/>
      <c r="S1" s="1"/>
      <c r="T1" s="4"/>
      <c r="U1" s="1"/>
    </row>
    <row r="2" spans="1:25" ht="15" customHeight="1" x14ac:dyDescent="0.25">
      <c r="B2" s="30" t="s">
        <v>9</v>
      </c>
      <c r="C2" s="3"/>
      <c r="D2" s="3"/>
      <c r="E2" s="3"/>
      <c r="F2" s="3"/>
      <c r="G2" s="403" t="s">
        <v>7</v>
      </c>
      <c r="H2" s="404"/>
      <c r="I2" s="404"/>
      <c r="J2" s="404"/>
      <c r="K2" s="404"/>
      <c r="L2" s="404"/>
      <c r="M2" s="405"/>
      <c r="N2" s="3"/>
      <c r="O2" s="3"/>
      <c r="P2" s="1"/>
      <c r="Q2" s="1"/>
      <c r="R2" s="1"/>
      <c r="S2" s="1"/>
      <c r="T2" s="4"/>
      <c r="U2" s="1"/>
    </row>
    <row r="3" spans="1:25" x14ac:dyDescent="0.25">
      <c r="B3" s="30"/>
      <c r="C3" s="3"/>
      <c r="D3" s="3"/>
      <c r="E3" s="3"/>
      <c r="F3" s="3"/>
      <c r="G3" s="406"/>
      <c r="H3" s="407"/>
      <c r="I3" s="407"/>
      <c r="J3" s="407"/>
      <c r="K3" s="407"/>
      <c r="L3" s="407"/>
      <c r="M3" s="408"/>
      <c r="N3" s="3"/>
      <c r="O3" s="3"/>
      <c r="P3" s="1"/>
      <c r="Q3" s="1"/>
      <c r="R3" s="1"/>
      <c r="S3" s="1"/>
      <c r="T3" s="1"/>
      <c r="U3" s="1"/>
    </row>
    <row r="4" spans="1:25" x14ac:dyDescent="0.25">
      <c r="B4" s="30" t="s">
        <v>8</v>
      </c>
      <c r="C4" s="33">
        <f>VLOOKUP(B4,'Cover Sheet'!$A$5:$B$16,2,FALSE)</f>
        <v>0</v>
      </c>
      <c r="D4" s="236"/>
      <c r="E4" s="236"/>
      <c r="F4" s="57"/>
      <c r="G4" s="406"/>
      <c r="H4" s="407"/>
      <c r="I4" s="407"/>
      <c r="J4" s="407"/>
      <c r="K4" s="407"/>
      <c r="L4" s="407"/>
      <c r="M4" s="408"/>
      <c r="N4" s="3"/>
      <c r="O4" s="3"/>
      <c r="P4" s="1"/>
      <c r="Q4" s="1"/>
      <c r="R4" s="1"/>
      <c r="S4" s="1"/>
      <c r="T4" s="1"/>
      <c r="U4" s="1"/>
    </row>
    <row r="5" spans="1:25" x14ac:dyDescent="0.25">
      <c r="B5" s="30" t="s">
        <v>10</v>
      </c>
      <c r="C5" s="33">
        <f>VLOOKUP(B5,'Cover Sheet'!$A$5:$B$16,2,FALSE)</f>
        <v>0</v>
      </c>
      <c r="D5" s="236"/>
      <c r="E5" s="236"/>
      <c r="F5" s="57"/>
      <c r="G5" s="406"/>
      <c r="H5" s="407"/>
      <c r="I5" s="407"/>
      <c r="J5" s="407"/>
      <c r="K5" s="407"/>
      <c r="L5" s="407"/>
      <c r="M5" s="408"/>
      <c r="N5" s="3"/>
      <c r="O5" s="3"/>
      <c r="P5" s="1"/>
      <c r="Q5" s="1"/>
      <c r="R5" s="1"/>
      <c r="S5" s="1"/>
      <c r="T5" s="1"/>
      <c r="U5" s="1"/>
    </row>
    <row r="6" spans="1:25" x14ac:dyDescent="0.25">
      <c r="B6" s="32" t="s">
        <v>94</v>
      </c>
      <c r="C6" s="131">
        <f>VLOOKUP(B6,'Cover Sheet'!$A$5:$B$16,2,FALSE)</f>
        <v>0</v>
      </c>
      <c r="D6" s="237"/>
      <c r="E6" s="237"/>
      <c r="F6" s="162"/>
      <c r="G6" s="406"/>
      <c r="H6" s="407"/>
      <c r="I6" s="407"/>
      <c r="J6" s="407"/>
      <c r="K6" s="407"/>
      <c r="L6" s="407"/>
      <c r="M6" s="408"/>
      <c r="N6" s="3"/>
      <c r="O6" s="3"/>
      <c r="P6" s="1"/>
      <c r="Q6" s="1"/>
      <c r="R6" s="1"/>
      <c r="S6" s="1"/>
      <c r="T6" s="1"/>
      <c r="U6" s="1"/>
    </row>
    <row r="7" spans="1:25" ht="15.75" thickBot="1" x14ac:dyDescent="0.3">
      <c r="B7" s="30" t="s">
        <v>334</v>
      </c>
      <c r="C7" s="33">
        <f>VLOOKUP(B7,'Cover Sheet'!$A$5:$B$16,2,FALSE)</f>
        <v>0</v>
      </c>
      <c r="D7" s="236"/>
      <c r="E7" s="236"/>
      <c r="F7" s="57"/>
      <c r="G7" s="409"/>
      <c r="H7" s="410"/>
      <c r="I7" s="410"/>
      <c r="J7" s="410"/>
      <c r="K7" s="410"/>
      <c r="L7" s="410"/>
      <c r="M7" s="411"/>
      <c r="N7" s="3"/>
      <c r="O7" s="3"/>
      <c r="P7" s="1"/>
      <c r="Q7" s="1"/>
      <c r="R7" s="1"/>
      <c r="S7" s="1"/>
      <c r="T7" s="1"/>
      <c r="U7" s="1"/>
    </row>
    <row r="8" spans="1:25" x14ac:dyDescent="0.25">
      <c r="B8" s="30" t="s">
        <v>12</v>
      </c>
      <c r="C8" s="131">
        <f>VLOOKUP(B8,'Cover Sheet'!$A$5:$B$16,2,FALSE)</f>
        <v>0</v>
      </c>
      <c r="D8" s="237"/>
      <c r="E8" s="237"/>
      <c r="F8" s="162"/>
      <c r="G8" s="3"/>
      <c r="H8" s="134"/>
      <c r="I8" s="3"/>
      <c r="J8" s="3"/>
      <c r="K8" s="3"/>
      <c r="L8" s="3"/>
      <c r="M8" s="3"/>
      <c r="N8" s="3"/>
      <c r="O8" s="3"/>
      <c r="P8" s="1"/>
      <c r="Q8" s="1"/>
      <c r="R8" s="1"/>
      <c r="S8" s="1"/>
      <c r="T8" s="1"/>
      <c r="U8" s="1"/>
    </row>
    <row r="9" spans="1:25" ht="15.75" thickBot="1" x14ac:dyDescent="0.3">
      <c r="B9" s="30" t="s">
        <v>232</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3">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3">
      <c r="B11" s="79" t="s">
        <v>354</v>
      </c>
      <c r="C11" s="102" t="s">
        <v>127</v>
      </c>
      <c r="D11" s="219" t="s">
        <v>361</v>
      </c>
      <c r="E11" s="219" t="s">
        <v>362</v>
      </c>
      <c r="F11" s="79" t="s">
        <v>331</v>
      </c>
      <c r="G11" s="79" t="s">
        <v>266</v>
      </c>
      <c r="H11" s="139" t="s">
        <v>250</v>
      </c>
      <c r="I11" s="79" t="s">
        <v>16</v>
      </c>
      <c r="J11" s="79" t="s">
        <v>260</v>
      </c>
      <c r="K11" s="130" t="s">
        <v>271</v>
      </c>
      <c r="L11" s="140" t="s">
        <v>15</v>
      </c>
      <c r="M11" s="141" t="s">
        <v>17</v>
      </c>
      <c r="N11" s="80" t="s">
        <v>257</v>
      </c>
      <c r="O11" s="79" t="s">
        <v>357</v>
      </c>
      <c r="P11" s="161"/>
      <c r="Q11" s="146"/>
    </row>
    <row r="12" spans="1:25" customFormat="1" x14ac:dyDescent="0.25">
      <c r="A12" s="169"/>
      <c r="B12" s="50" t="s">
        <v>62</v>
      </c>
      <c r="C12" s="3"/>
      <c r="D12" s="3"/>
      <c r="E12" s="3"/>
      <c r="F12" s="3"/>
      <c r="G12" s="3"/>
      <c r="H12" s="134"/>
      <c r="I12" s="3"/>
      <c r="J12" s="64"/>
      <c r="K12" s="64"/>
      <c r="L12" s="64"/>
      <c r="M12" s="68"/>
      <c r="N12" s="69"/>
      <c r="O12" s="64"/>
      <c r="P12" s="37"/>
      <c r="Q12" s="3"/>
    </row>
    <row r="13" spans="1:25" s="54" customFormat="1" x14ac:dyDescent="0.25">
      <c r="A13" s="170"/>
      <c r="B13" s="50" t="s">
        <v>328</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x14ac:dyDescent="0.25">
      <c r="A14" s="170">
        <v>4001</v>
      </c>
      <c r="B14" s="71" t="s">
        <v>269</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x14ac:dyDescent="0.25">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x14ac:dyDescent="0.25">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x14ac:dyDescent="0.25">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x14ac:dyDescent="0.25">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x14ac:dyDescent="0.25">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x14ac:dyDescent="0.25">
      <c r="A20" s="170">
        <v>4002</v>
      </c>
      <c r="B20" s="72" t="s">
        <v>268</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x14ac:dyDescent="0.25">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x14ac:dyDescent="0.25">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x14ac:dyDescent="0.25">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x14ac:dyDescent="0.25">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x14ac:dyDescent="0.25">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x14ac:dyDescent="0.25">
      <c r="A26" s="170">
        <v>4003</v>
      </c>
      <c r="B26" s="72" t="s">
        <v>372</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x14ac:dyDescent="0.25">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x14ac:dyDescent="0.25">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x14ac:dyDescent="0.25">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x14ac:dyDescent="0.25">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x14ac:dyDescent="0.25">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x14ac:dyDescent="0.25">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x14ac:dyDescent="0.25">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x14ac:dyDescent="0.25">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x14ac:dyDescent="0.25">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x14ac:dyDescent="0.25">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x14ac:dyDescent="0.25">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x14ac:dyDescent="0.25">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x14ac:dyDescent="0.25">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x14ac:dyDescent="0.25">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x14ac:dyDescent="0.25">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x14ac:dyDescent="0.25">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x14ac:dyDescent="0.25">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x14ac:dyDescent="0.25">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x14ac:dyDescent="0.25">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x14ac:dyDescent="0.25">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x14ac:dyDescent="0.25">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x14ac:dyDescent="0.25">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x14ac:dyDescent="0.25">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x14ac:dyDescent="0.25">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x14ac:dyDescent="0.25">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x14ac:dyDescent="0.25">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x14ac:dyDescent="0.25">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x14ac:dyDescent="0.25">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x14ac:dyDescent="0.25">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x14ac:dyDescent="0.25">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x14ac:dyDescent="0.25">
      <c r="A57" s="170">
        <v>4008</v>
      </c>
      <c r="B57" s="71" t="s">
        <v>352</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x14ac:dyDescent="0.25">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x14ac:dyDescent="0.25">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x14ac:dyDescent="0.25">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x14ac:dyDescent="0.25">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x14ac:dyDescent="0.25">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x14ac:dyDescent="0.25">
      <c r="A63" s="170">
        <v>4009</v>
      </c>
      <c r="B63" s="71" t="s">
        <v>353</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x14ac:dyDescent="0.25">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x14ac:dyDescent="0.25">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x14ac:dyDescent="0.25">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x14ac:dyDescent="0.25">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x14ac:dyDescent="0.25">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x14ac:dyDescent="0.25">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x14ac:dyDescent="0.25">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x14ac:dyDescent="0.25">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x14ac:dyDescent="0.25">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x14ac:dyDescent="0.25">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x14ac:dyDescent="0.25">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x14ac:dyDescent="0.25">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x14ac:dyDescent="0.25">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x14ac:dyDescent="0.25">
      <c r="A77" s="170">
        <v>4011</v>
      </c>
      <c r="B77" s="71" t="s">
        <v>348</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x14ac:dyDescent="0.25">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x14ac:dyDescent="0.25">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x14ac:dyDescent="0.25">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x14ac:dyDescent="0.25">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x14ac:dyDescent="0.25">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x14ac:dyDescent="0.25">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x14ac:dyDescent="0.25">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x14ac:dyDescent="0.25">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x14ac:dyDescent="0.25">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x14ac:dyDescent="0.25">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x14ac:dyDescent="0.25">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x14ac:dyDescent="0.25">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x14ac:dyDescent="0.25">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x14ac:dyDescent="0.25">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x14ac:dyDescent="0.25">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x14ac:dyDescent="0.25">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x14ac:dyDescent="0.25">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x14ac:dyDescent="0.25">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x14ac:dyDescent="0.25">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x14ac:dyDescent="0.25">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x14ac:dyDescent="0.25">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x14ac:dyDescent="0.25">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x14ac:dyDescent="0.25">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3">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3">
      <c r="A102" s="170">
        <v>4015</v>
      </c>
      <c r="B102" s="70" t="s">
        <v>330</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x14ac:dyDescent="0.25">
      <c r="A103" s="170">
        <v>4016</v>
      </c>
      <c r="B103" s="179" t="s">
        <v>329</v>
      </c>
      <c r="C103" s="282"/>
      <c r="D103" s="235"/>
      <c r="E103" s="235"/>
    </row>
    <row r="104" spans="1:25" x14ac:dyDescent="0.25"/>
    <row r="105" spans="1:25" x14ac:dyDescent="0.25"/>
    <row r="106" spans="1:25" x14ac:dyDescent="0.25"/>
    <row r="107" spans="1:25" x14ac:dyDescent="0.25"/>
    <row r="108" spans="1:25" x14ac:dyDescent="0.25"/>
    <row r="109" spans="1:25" x14ac:dyDescent="0.25"/>
    <row r="110" spans="1:25" x14ac:dyDescent="0.25"/>
    <row r="111" spans="1:25" x14ac:dyDescent="0.25"/>
    <row r="112" spans="1:2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28515625" defaultRowHeight="15" customHeight="1" x14ac:dyDescent="0.25"/>
  <cols>
    <col min="1" max="1" width="5" style="169" bestFit="1" customWidth="1"/>
    <col min="2" max="2" width="31" customWidth="1"/>
    <col min="3" max="3" width="33.28515625" customWidth="1"/>
    <col min="4" max="4" width="11.7109375" customWidth="1"/>
    <col min="5" max="5" width="14.7109375" bestFit="1" customWidth="1"/>
    <col min="6" max="6" width="10.42578125" customWidth="1"/>
    <col min="7" max="7" width="9.7109375" bestFit="1" customWidth="1"/>
    <col min="8" max="8" width="23.42578125" customWidth="1"/>
    <col min="9" max="9" width="40.42578125" style="137" customWidth="1"/>
    <col min="10" max="10" width="16.7109375" customWidth="1"/>
    <col min="11" max="11" width="19.7109375" customWidth="1"/>
    <col min="12" max="16" width="16.7109375" customWidth="1"/>
    <col min="17" max="23" width="19.5703125" customWidth="1"/>
    <col min="24" max="24" width="20.7109375" customWidth="1"/>
    <col min="25" max="25" width="22.5703125" customWidth="1"/>
    <col min="26" max="26" width="5.5703125" customWidth="1"/>
  </cols>
  <sheetData>
    <row r="1" spans="1:26" ht="15" customHeight="1" x14ac:dyDescent="0.25">
      <c r="B1" s="30" t="s">
        <v>0</v>
      </c>
    </row>
    <row r="2" spans="1:26" ht="15.75" thickBot="1" x14ac:dyDescent="0.3">
      <c r="B2" s="83" t="s">
        <v>299</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25">
      <c r="B3" s="30"/>
      <c r="C3" s="3"/>
      <c r="D3" s="3"/>
      <c r="E3" s="3"/>
      <c r="F3" s="3"/>
      <c r="G3" s="3"/>
      <c r="H3" s="403" t="s">
        <v>7</v>
      </c>
      <c r="I3" s="404"/>
      <c r="J3" s="404"/>
      <c r="K3" s="404"/>
      <c r="L3" s="404"/>
      <c r="M3" s="404"/>
      <c r="N3" s="404"/>
      <c r="O3" s="404"/>
      <c r="P3" s="404"/>
      <c r="Q3" s="405"/>
      <c r="R3" s="3"/>
      <c r="S3" s="3"/>
      <c r="T3" s="3"/>
      <c r="U3" s="3"/>
      <c r="V3" s="3"/>
      <c r="W3" s="3"/>
      <c r="X3" s="3"/>
      <c r="Y3" s="74"/>
      <c r="Z3" s="3"/>
    </row>
    <row r="4" spans="1:26" x14ac:dyDescent="0.25">
      <c r="B4" s="30"/>
      <c r="C4" s="3"/>
      <c r="D4" s="3"/>
      <c r="E4" s="3"/>
      <c r="F4" s="3"/>
      <c r="G4" s="3"/>
      <c r="H4" s="406"/>
      <c r="I4" s="407"/>
      <c r="J4" s="407"/>
      <c r="K4" s="407"/>
      <c r="L4" s="407"/>
      <c r="M4" s="407"/>
      <c r="N4" s="407"/>
      <c r="O4" s="407"/>
      <c r="P4" s="407"/>
      <c r="Q4" s="408"/>
      <c r="R4" s="3"/>
      <c r="S4" s="3"/>
      <c r="T4" s="3"/>
      <c r="U4" s="3"/>
      <c r="V4" s="3"/>
      <c r="W4" s="3"/>
      <c r="X4" s="3"/>
      <c r="Y4" s="74"/>
      <c r="Z4" s="3"/>
    </row>
    <row r="5" spans="1:26" x14ac:dyDescent="0.25">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x14ac:dyDescent="0.25">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x14ac:dyDescent="0.25">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ht="15.75" thickBot="1" x14ac:dyDescent="0.3">
      <c r="B8" s="30" t="s">
        <v>334</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25">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25">
      <c r="B10" s="30" t="s">
        <v>232</v>
      </c>
      <c r="C10" s="33">
        <f>VLOOKUP(B10,'Cover Sheet'!$A$5:$B$16,2,FALSE)</f>
        <v>0</v>
      </c>
      <c r="D10" s="236"/>
      <c r="E10" s="236"/>
      <c r="F10" s="57"/>
      <c r="G10" s="57"/>
      <c r="S10" s="232"/>
      <c r="T10" s="232"/>
      <c r="U10" s="232"/>
      <c r="V10" s="161"/>
      <c r="W10" s="161"/>
      <c r="X10" s="3"/>
      <c r="Y10" s="74"/>
      <c r="Z10" s="3"/>
    </row>
    <row r="11" spans="1:26" ht="15.75" customHeight="1" thickBot="1" x14ac:dyDescent="0.3">
      <c r="B11" s="30"/>
      <c r="C11" s="57"/>
      <c r="D11" s="57"/>
      <c r="E11" s="57"/>
      <c r="F11" s="57"/>
      <c r="G11" s="57"/>
      <c r="X11" s="3"/>
      <c r="Y11" s="74"/>
      <c r="Z11" s="3"/>
    </row>
    <row r="12" spans="1:26" s="78" customFormat="1" ht="30" customHeight="1" thickBot="1" x14ac:dyDescent="0.3">
      <c r="A12" s="145"/>
      <c r="B12" s="75"/>
      <c r="C12" s="399" t="s">
        <v>270</v>
      </c>
      <c r="D12" s="415"/>
      <c r="E12" s="415"/>
      <c r="F12" s="415"/>
      <c r="G12" s="415"/>
      <c r="H12" s="415"/>
      <c r="I12" s="415"/>
      <c r="J12" s="415"/>
      <c r="K12" s="415"/>
      <c r="L12" s="415"/>
      <c r="M12" s="400"/>
      <c r="N12" s="399" t="s">
        <v>141</v>
      </c>
      <c r="O12" s="400"/>
      <c r="P12" s="233"/>
      <c r="Q12" s="412" t="s">
        <v>258</v>
      </c>
      <c r="R12" s="413"/>
      <c r="S12" s="413"/>
      <c r="T12" s="413"/>
      <c r="U12" s="413"/>
      <c r="V12" s="413"/>
      <c r="W12" s="414"/>
      <c r="X12" s="77"/>
      <c r="Y12" s="147"/>
      <c r="Z12" s="76"/>
    </row>
    <row r="13" spans="1:26" s="78" customFormat="1" ht="54" customHeight="1" thickBot="1" x14ac:dyDescent="0.3">
      <c r="A13" s="145"/>
      <c r="B13" s="79" t="s">
        <v>354</v>
      </c>
      <c r="C13" s="102" t="s">
        <v>127</v>
      </c>
      <c r="D13" s="219" t="s">
        <v>361</v>
      </c>
      <c r="E13" s="219" t="s">
        <v>362</v>
      </c>
      <c r="F13" s="79" t="s">
        <v>331</v>
      </c>
      <c r="G13" s="79" t="s">
        <v>272</v>
      </c>
      <c r="H13" s="79" t="s">
        <v>266</v>
      </c>
      <c r="I13" s="139" t="s">
        <v>250</v>
      </c>
      <c r="J13" s="79" t="s">
        <v>16</v>
      </c>
      <c r="K13" s="79" t="s">
        <v>260</v>
      </c>
      <c r="L13" s="130" t="s">
        <v>271</v>
      </c>
      <c r="M13" s="140" t="s">
        <v>15</v>
      </c>
      <c r="N13" s="141" t="s">
        <v>17</v>
      </c>
      <c r="O13" s="80" t="s">
        <v>18</v>
      </c>
      <c r="P13" s="79" t="s">
        <v>357</v>
      </c>
      <c r="Q13" s="80" t="s">
        <v>22</v>
      </c>
      <c r="R13" s="80" t="s">
        <v>23</v>
      </c>
      <c r="S13" s="80" t="s">
        <v>24</v>
      </c>
      <c r="T13" s="80" t="s">
        <v>98</v>
      </c>
      <c r="U13" s="80" t="s">
        <v>336</v>
      </c>
      <c r="V13" s="80" t="s">
        <v>99</v>
      </c>
      <c r="W13" s="80" t="s">
        <v>100</v>
      </c>
      <c r="X13" s="79" t="s">
        <v>358</v>
      </c>
      <c r="Y13" s="148" t="s">
        <v>25</v>
      </c>
      <c r="Z13" s="81"/>
    </row>
    <row r="14" spans="1:26" x14ac:dyDescent="0.25">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x14ac:dyDescent="0.25">
      <c r="B15" s="50" t="s">
        <v>328</v>
      </c>
      <c r="C15" s="5"/>
      <c r="D15" s="5"/>
      <c r="E15" s="5"/>
      <c r="F15" s="5"/>
      <c r="G15" s="5"/>
      <c r="H15" s="5"/>
      <c r="I15" s="135"/>
      <c r="J15" s="5"/>
      <c r="K15" s="5"/>
      <c r="L15" s="5"/>
      <c r="M15" s="5"/>
      <c r="N15" s="65"/>
      <c r="O15" s="5"/>
      <c r="P15" s="5"/>
      <c r="Q15" s="3"/>
      <c r="R15" s="3"/>
      <c r="S15" s="3"/>
      <c r="T15" s="3"/>
      <c r="U15" s="3"/>
      <c r="V15" s="3"/>
      <c r="W15" s="3"/>
      <c r="X15" s="3"/>
      <c r="Y15" s="74"/>
      <c r="Z15" s="3"/>
    </row>
    <row r="16" spans="1:26" x14ac:dyDescent="0.25">
      <c r="A16" s="169">
        <v>5001</v>
      </c>
      <c r="B16" s="71" t="s">
        <v>269</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x14ac:dyDescent="0.25">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x14ac:dyDescent="0.25">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x14ac:dyDescent="0.25">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x14ac:dyDescent="0.25">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x14ac:dyDescent="0.25">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x14ac:dyDescent="0.25">
      <c r="A22" s="169">
        <v>5002</v>
      </c>
      <c r="B22" s="72" t="s">
        <v>268</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x14ac:dyDescent="0.25">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x14ac:dyDescent="0.25">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x14ac:dyDescent="0.25">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x14ac:dyDescent="0.25">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x14ac:dyDescent="0.25">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x14ac:dyDescent="0.25">
      <c r="A28" s="169">
        <v>5003</v>
      </c>
      <c r="B28" s="72" t="s">
        <v>372</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x14ac:dyDescent="0.25">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x14ac:dyDescent="0.25">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x14ac:dyDescent="0.25">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x14ac:dyDescent="0.25">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x14ac:dyDescent="0.25">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x14ac:dyDescent="0.25">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x14ac:dyDescent="0.25">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x14ac:dyDescent="0.25">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x14ac:dyDescent="0.25">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x14ac:dyDescent="0.25">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x14ac:dyDescent="0.25">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x14ac:dyDescent="0.25">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x14ac:dyDescent="0.25">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x14ac:dyDescent="0.25">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x14ac:dyDescent="0.25">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x14ac:dyDescent="0.25">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x14ac:dyDescent="0.25">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x14ac:dyDescent="0.25">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x14ac:dyDescent="0.25">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x14ac:dyDescent="0.25">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x14ac:dyDescent="0.25">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x14ac:dyDescent="0.25">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x14ac:dyDescent="0.25">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x14ac:dyDescent="0.25">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x14ac:dyDescent="0.25">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x14ac:dyDescent="0.25">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x14ac:dyDescent="0.25">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x14ac:dyDescent="0.25">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x14ac:dyDescent="0.25">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x14ac:dyDescent="0.25">
      <c r="A58" s="169">
        <v>5008</v>
      </c>
      <c r="B58" s="71" t="s">
        <v>352</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x14ac:dyDescent="0.25">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x14ac:dyDescent="0.25">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x14ac:dyDescent="0.25">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x14ac:dyDescent="0.25">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x14ac:dyDescent="0.25">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x14ac:dyDescent="0.25">
      <c r="A64" s="169">
        <v>5009</v>
      </c>
      <c r="B64" s="71" t="s">
        <v>353</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x14ac:dyDescent="0.25">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x14ac:dyDescent="0.25">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x14ac:dyDescent="0.25">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x14ac:dyDescent="0.25">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x14ac:dyDescent="0.25">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x14ac:dyDescent="0.25">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x14ac:dyDescent="0.25">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x14ac:dyDescent="0.25">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x14ac:dyDescent="0.25">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x14ac:dyDescent="0.25">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x14ac:dyDescent="0.25">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x14ac:dyDescent="0.25">
      <c r="A76" s="169">
        <v>5011</v>
      </c>
      <c r="B76" s="71" t="s">
        <v>348</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x14ac:dyDescent="0.25">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x14ac:dyDescent="0.25">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x14ac:dyDescent="0.25">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25">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25">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x14ac:dyDescent="0.25">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x14ac:dyDescent="0.25">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25">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x14ac:dyDescent="0.25">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x14ac:dyDescent="0.25">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x14ac:dyDescent="0.25">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x14ac:dyDescent="0.25">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x14ac:dyDescent="0.25">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x14ac:dyDescent="0.25">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x14ac:dyDescent="0.25">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x14ac:dyDescent="0.25">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x14ac:dyDescent="0.25">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x14ac:dyDescent="0.25">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x14ac:dyDescent="0.25">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x14ac:dyDescent="0.25">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x14ac:dyDescent="0.25">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x14ac:dyDescent="0.25">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x14ac:dyDescent="0.25">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ht="15.75" thickBot="1" x14ac:dyDescent="0.3">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ht="15.75" thickBot="1" x14ac:dyDescent="0.3">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x14ac:dyDescent="0.25">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30.75" thickBot="1" x14ac:dyDescent="0.3">
      <c r="A103" s="169">
        <v>5016</v>
      </c>
      <c r="B103" s="174" t="s">
        <v>371</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302</v>
      </c>
      <c r="X103" s="247"/>
      <c r="Y103" s="82" t="s">
        <v>380</v>
      </c>
    </row>
    <row r="104" spans="1:25" ht="15.75" thickBot="1" x14ac:dyDescent="0.3">
      <c r="A104" s="169">
        <v>5017</v>
      </c>
      <c r="B104" s="174" t="s">
        <v>329</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ht="15.75" thickBot="1" x14ac:dyDescent="0.3">
      <c r="A105" s="169">
        <v>5018</v>
      </c>
      <c r="B105" s="174" t="s">
        <v>459</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x14ac:dyDescent="0.25"/>
    <row r="107" spans="1:25" x14ac:dyDescent="0.25"/>
    <row r="108" spans="1:25" x14ac:dyDescent="0.25"/>
    <row r="109" spans="1:25" x14ac:dyDescent="0.25"/>
    <row r="110" spans="1:25" x14ac:dyDescent="0.25"/>
    <row r="111" spans="1:25" x14ac:dyDescent="0.25"/>
    <row r="112" spans="1:2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zoomScale="80" zoomScaleNormal="80" zoomScaleSheetLayoutView="100" workbookViewId="0"/>
  </sheetViews>
  <sheetFormatPr defaultColWidth="11.42578125" defaultRowHeight="15" x14ac:dyDescent="0.25"/>
  <cols>
    <col min="1" max="1" width="5.5703125" style="339" bestFit="1" customWidth="1"/>
    <col min="2" max="2" width="42.5703125" style="342" customWidth="1"/>
    <col min="3" max="3" width="23" style="340" bestFit="1" customWidth="1"/>
    <col min="4" max="4" width="13.28515625" style="340" customWidth="1"/>
    <col min="5" max="6" width="14.7109375" style="341" customWidth="1"/>
    <col min="7" max="12" width="14.7109375" style="340" customWidth="1"/>
    <col min="13" max="16384" width="11.42578125" style="340"/>
  </cols>
  <sheetData>
    <row r="1" spans="1:13" x14ac:dyDescent="0.25">
      <c r="B1" s="30" t="s">
        <v>0</v>
      </c>
    </row>
    <row r="2" spans="1:13" ht="15.75" thickBot="1" x14ac:dyDescent="0.3">
      <c r="B2" s="342" t="s">
        <v>300</v>
      </c>
      <c r="L2" s="343" t="s">
        <v>113</v>
      </c>
    </row>
    <row r="3" spans="1:13" ht="15" customHeight="1" x14ac:dyDescent="0.25">
      <c r="E3" s="416" t="s">
        <v>7</v>
      </c>
      <c r="F3" s="417"/>
      <c r="G3" s="417"/>
      <c r="H3" s="417"/>
      <c r="I3" s="417"/>
      <c r="J3" s="417"/>
      <c r="K3" s="417"/>
      <c r="L3" s="418"/>
      <c r="M3" s="344"/>
    </row>
    <row r="4" spans="1:13" ht="15" customHeight="1" x14ac:dyDescent="0.25">
      <c r="B4" s="345"/>
      <c r="E4" s="419"/>
      <c r="F4" s="420"/>
      <c r="G4" s="420"/>
      <c r="H4" s="420"/>
      <c r="I4" s="420"/>
      <c r="J4" s="420"/>
      <c r="K4" s="420"/>
      <c r="L4" s="421"/>
      <c r="M4" s="344"/>
    </row>
    <row r="5" spans="1:13" ht="15" customHeight="1" x14ac:dyDescent="0.25">
      <c r="B5" s="32" t="s">
        <v>8</v>
      </c>
      <c r="C5" s="346">
        <f>VLOOKUP(B5,'Cover Sheet'!$A$5:$B$16,2,FALSE)</f>
        <v>0</v>
      </c>
      <c r="D5" s="347"/>
      <c r="E5" s="419"/>
      <c r="F5" s="420"/>
      <c r="G5" s="420"/>
      <c r="H5" s="420"/>
      <c r="I5" s="420"/>
      <c r="J5" s="420"/>
      <c r="K5" s="420"/>
      <c r="L5" s="421"/>
      <c r="M5" s="344"/>
    </row>
    <row r="6" spans="1:13" ht="15" customHeight="1" x14ac:dyDescent="0.25">
      <c r="B6" s="32" t="s">
        <v>10</v>
      </c>
      <c r="C6" s="346">
        <f>VLOOKUP(B6,'Cover Sheet'!$A$5:$B$16,2,FALSE)</f>
        <v>0</v>
      </c>
      <c r="D6" s="347"/>
      <c r="E6" s="419"/>
      <c r="F6" s="420"/>
      <c r="G6" s="420"/>
      <c r="H6" s="420"/>
      <c r="I6" s="420"/>
      <c r="J6" s="420"/>
      <c r="K6" s="420"/>
      <c r="L6" s="421"/>
      <c r="M6" s="344"/>
    </row>
    <row r="7" spans="1:13" ht="15" customHeight="1" x14ac:dyDescent="0.25">
      <c r="B7" s="32" t="s">
        <v>94</v>
      </c>
      <c r="C7" s="348">
        <f>VLOOKUP(B7,'Cover Sheet'!$A$5:$B$16,2,FALSE)</f>
        <v>0</v>
      </c>
      <c r="D7" s="349"/>
      <c r="E7" s="419"/>
      <c r="F7" s="420"/>
      <c r="G7" s="420"/>
      <c r="H7" s="420"/>
      <c r="I7" s="420"/>
      <c r="J7" s="420"/>
      <c r="K7" s="420"/>
      <c r="L7" s="421"/>
      <c r="M7" s="344"/>
    </row>
    <row r="8" spans="1:13" ht="15" customHeight="1" x14ac:dyDescent="0.25">
      <c r="B8" s="32" t="s">
        <v>334</v>
      </c>
      <c r="C8" s="346">
        <f>VLOOKUP(B8,'Cover Sheet'!$A$5:$B$16,2,FALSE)</f>
        <v>0</v>
      </c>
      <c r="D8" s="347"/>
      <c r="E8" s="419"/>
      <c r="F8" s="420"/>
      <c r="G8" s="420"/>
      <c r="H8" s="420"/>
      <c r="I8" s="420"/>
      <c r="J8" s="420"/>
      <c r="K8" s="420"/>
      <c r="L8" s="421"/>
      <c r="M8" s="344"/>
    </row>
    <row r="9" spans="1:13" ht="15" customHeight="1" x14ac:dyDescent="0.25">
      <c r="B9" s="32" t="s">
        <v>12</v>
      </c>
      <c r="C9" s="348">
        <f>VLOOKUP(B9,'Cover Sheet'!$A$5:$B$16,2,FALSE)</f>
        <v>0</v>
      </c>
      <c r="D9" s="349"/>
      <c r="E9" s="419"/>
      <c r="F9" s="420"/>
      <c r="G9" s="420"/>
      <c r="H9" s="420"/>
      <c r="I9" s="420"/>
      <c r="J9" s="420"/>
      <c r="K9" s="420"/>
      <c r="L9" s="421"/>
      <c r="M9" s="344"/>
    </row>
    <row r="10" spans="1:13" ht="15" customHeight="1" thickBot="1" x14ac:dyDescent="0.3">
      <c r="B10" s="30" t="s">
        <v>232</v>
      </c>
      <c r="C10" s="346">
        <f>VLOOKUP(B10,'Cover Sheet'!$A$5:$B$16,2,FALSE)</f>
        <v>0</v>
      </c>
      <c r="D10" s="347"/>
      <c r="E10" s="422"/>
      <c r="F10" s="423"/>
      <c r="G10" s="423"/>
      <c r="H10" s="423"/>
      <c r="I10" s="423"/>
      <c r="J10" s="423"/>
      <c r="K10" s="423"/>
      <c r="L10" s="424"/>
    </row>
    <row r="11" spans="1:13" ht="27" thickBot="1" x14ac:dyDescent="0.3">
      <c r="B11" s="30"/>
      <c r="C11" s="341"/>
      <c r="D11" s="341"/>
      <c r="E11" s="350"/>
      <c r="F11" s="350"/>
      <c r="G11" s="350"/>
      <c r="H11" s="350"/>
      <c r="I11" s="350"/>
      <c r="J11" s="350"/>
      <c r="K11" s="350"/>
    </row>
    <row r="12" spans="1:13" s="353" customFormat="1" ht="15.75" customHeight="1" thickBot="1" x14ac:dyDescent="0.3">
      <c r="A12" s="351"/>
      <c r="B12" s="352"/>
      <c r="C12" s="425" t="s">
        <v>114</v>
      </c>
      <c r="D12" s="426"/>
      <c r="E12" s="429" t="s">
        <v>115</v>
      </c>
      <c r="F12" s="430"/>
      <c r="G12" s="430"/>
      <c r="H12" s="430"/>
      <c r="I12" s="430"/>
      <c r="J12" s="430"/>
      <c r="K12" s="430"/>
      <c r="L12" s="431"/>
    </row>
    <row r="13" spans="1:13" ht="15.75" thickBot="1" x14ac:dyDescent="0.3">
      <c r="B13" s="354"/>
      <c r="C13" s="427"/>
      <c r="D13" s="428"/>
      <c r="E13" s="432" t="s">
        <v>112</v>
      </c>
      <c r="F13" s="433"/>
      <c r="G13" s="432" t="s">
        <v>15</v>
      </c>
      <c r="H13" s="433"/>
      <c r="I13" s="434" t="s">
        <v>309</v>
      </c>
      <c r="J13" s="434"/>
      <c r="K13" s="434" t="s">
        <v>310</v>
      </c>
      <c r="L13" s="435"/>
    </row>
    <row r="14" spans="1:13" ht="15.75" thickBot="1" x14ac:dyDescent="0.3">
      <c r="B14" s="354"/>
      <c r="C14" s="355" t="s">
        <v>368</v>
      </c>
      <c r="D14" s="355" t="s">
        <v>369</v>
      </c>
      <c r="E14" s="356" t="s">
        <v>370</v>
      </c>
      <c r="F14" s="357" t="s">
        <v>369</v>
      </c>
      <c r="G14" s="357" t="s">
        <v>368</v>
      </c>
      <c r="H14" s="357" t="s">
        <v>369</v>
      </c>
      <c r="I14" s="357" t="s">
        <v>368</v>
      </c>
      <c r="J14" s="357" t="s">
        <v>369</v>
      </c>
      <c r="K14" s="357" t="s">
        <v>368</v>
      </c>
      <c r="L14" s="358" t="s">
        <v>369</v>
      </c>
    </row>
    <row r="15" spans="1:13" x14ac:dyDescent="0.25">
      <c r="A15" s="339">
        <v>6000</v>
      </c>
      <c r="B15" s="342" t="s">
        <v>116</v>
      </c>
      <c r="C15" s="247"/>
      <c r="D15" s="247"/>
      <c r="E15" s="267">
        <f>G15+I15+K15</f>
        <v>0</v>
      </c>
      <c r="F15" s="267">
        <f>H15+J15+L15</f>
        <v>0</v>
      </c>
      <c r="G15" s="247"/>
      <c r="H15" s="247"/>
      <c r="I15" s="247"/>
      <c r="J15" s="247"/>
      <c r="K15" s="247"/>
      <c r="L15" s="247"/>
    </row>
    <row r="16" spans="1:13" x14ac:dyDescent="0.25">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25">
      <c r="A17" s="339">
        <v>6101</v>
      </c>
      <c r="B17" s="108" t="s">
        <v>245</v>
      </c>
      <c r="C17" s="247"/>
      <c r="D17" s="247"/>
      <c r="E17" s="267">
        <f t="shared" si="0"/>
        <v>0</v>
      </c>
      <c r="F17" s="267">
        <f t="shared" si="0"/>
        <v>0</v>
      </c>
      <c r="G17" s="247"/>
      <c r="H17" s="247"/>
      <c r="I17" s="247"/>
      <c r="J17" s="247"/>
      <c r="K17" s="247"/>
      <c r="L17" s="247"/>
    </row>
    <row r="18" spans="1:12" x14ac:dyDescent="0.25">
      <c r="A18" s="339">
        <v>6102</v>
      </c>
      <c r="B18" s="108" t="s">
        <v>246</v>
      </c>
      <c r="C18" s="247"/>
      <c r="D18" s="247"/>
      <c r="E18" s="267">
        <f t="shared" si="0"/>
        <v>0</v>
      </c>
      <c r="F18" s="267">
        <f t="shared" si="0"/>
        <v>0</v>
      </c>
      <c r="G18" s="247"/>
      <c r="H18" s="247"/>
      <c r="I18" s="247"/>
      <c r="J18" s="247"/>
      <c r="K18" s="247"/>
      <c r="L18" s="247"/>
    </row>
    <row r="19" spans="1:12" x14ac:dyDescent="0.25">
      <c r="A19" s="339">
        <v>6103</v>
      </c>
      <c r="B19" s="108" t="s">
        <v>247</v>
      </c>
      <c r="C19" s="247"/>
      <c r="D19" s="247"/>
      <c r="E19" s="267">
        <f t="shared" si="0"/>
        <v>0</v>
      </c>
      <c r="F19" s="267">
        <f t="shared" si="0"/>
        <v>0</v>
      </c>
      <c r="G19" s="247"/>
      <c r="H19" s="247"/>
      <c r="I19" s="247"/>
      <c r="J19" s="247"/>
      <c r="K19" s="247"/>
      <c r="L19" s="247"/>
    </row>
    <row r="20" spans="1:12" x14ac:dyDescent="0.25">
      <c r="A20" s="339">
        <v>6104</v>
      </c>
      <c r="B20" s="108" t="s">
        <v>465</v>
      </c>
      <c r="C20" s="247"/>
      <c r="D20" s="247"/>
      <c r="E20" s="267">
        <f t="shared" si="0"/>
        <v>0</v>
      </c>
      <c r="F20" s="267">
        <f t="shared" si="0"/>
        <v>0</v>
      </c>
      <c r="G20" s="247"/>
      <c r="H20" s="247"/>
      <c r="I20" s="247"/>
      <c r="J20" s="247"/>
      <c r="K20" s="247"/>
      <c r="L20" s="247"/>
    </row>
    <row r="21" spans="1:12" x14ac:dyDescent="0.25">
      <c r="A21" s="339">
        <v>6105</v>
      </c>
      <c r="B21" s="108" t="s">
        <v>519</v>
      </c>
      <c r="C21" s="247"/>
      <c r="D21" s="247"/>
      <c r="E21" s="267">
        <f t="shared" si="0"/>
        <v>0</v>
      </c>
      <c r="F21" s="267">
        <f t="shared" si="0"/>
        <v>0</v>
      </c>
      <c r="G21" s="247"/>
      <c r="H21" s="247"/>
      <c r="I21" s="247"/>
      <c r="J21" s="247"/>
      <c r="K21" s="247"/>
      <c r="L21" s="247"/>
    </row>
    <row r="22" spans="1:12" x14ac:dyDescent="0.25">
      <c r="A22" s="339">
        <v>6200</v>
      </c>
      <c r="B22" s="342" t="s">
        <v>520</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25">
      <c r="A23" s="339">
        <v>6201</v>
      </c>
      <c r="B23" s="108" t="s">
        <v>521</v>
      </c>
      <c r="C23" s="254"/>
      <c r="D23" s="254"/>
      <c r="E23" s="267">
        <f t="shared" si="0"/>
        <v>0</v>
      </c>
      <c r="F23" s="267">
        <f t="shared" si="0"/>
        <v>0</v>
      </c>
      <c r="G23" s="247"/>
      <c r="H23" s="247"/>
      <c r="I23" s="247"/>
      <c r="J23" s="247"/>
      <c r="K23" s="247"/>
      <c r="L23" s="247"/>
    </row>
    <row r="24" spans="1:12" x14ac:dyDescent="0.25">
      <c r="A24" s="339">
        <v>6202</v>
      </c>
      <c r="B24" s="108" t="s">
        <v>522</v>
      </c>
      <c r="C24" s="247"/>
      <c r="D24" s="247"/>
      <c r="E24" s="267">
        <f t="shared" si="0"/>
        <v>0</v>
      </c>
      <c r="F24" s="267">
        <f t="shared" si="0"/>
        <v>0</v>
      </c>
      <c r="G24" s="247"/>
      <c r="H24" s="247"/>
      <c r="I24" s="247"/>
      <c r="J24" s="247"/>
      <c r="K24" s="247"/>
      <c r="L24" s="247"/>
    </row>
    <row r="25" spans="1:12" x14ac:dyDescent="0.25">
      <c r="B25" s="340"/>
      <c r="C25" s="268"/>
      <c r="D25" s="268"/>
      <c r="E25" s="268"/>
      <c r="F25" s="268"/>
      <c r="G25" s="268"/>
      <c r="H25" s="268"/>
      <c r="I25" s="268"/>
      <c r="J25" s="268"/>
      <c r="K25" s="268"/>
      <c r="L25" s="359"/>
    </row>
    <row r="26" spans="1:12" x14ac:dyDescent="0.25">
      <c r="A26" s="339">
        <v>6300</v>
      </c>
      <c r="B26" s="342" t="s">
        <v>118</v>
      </c>
      <c r="C26" s="269">
        <f>C15-C16+C21+C22+C20+C19</f>
        <v>0</v>
      </c>
      <c r="D26" s="269">
        <f>D15-D16+D21+D22+D20+D19</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25">
      <c r="B27" s="340"/>
      <c r="C27" s="359"/>
      <c r="D27" s="359"/>
      <c r="E27" s="359"/>
      <c r="F27" s="359"/>
      <c r="G27" s="359"/>
      <c r="H27" s="359"/>
      <c r="I27" s="359"/>
      <c r="J27" s="359"/>
      <c r="K27" s="359"/>
      <c r="L27" s="359"/>
    </row>
    <row r="28" spans="1:12" s="342" customFormat="1" ht="15.75" thickBot="1" x14ac:dyDescent="0.3">
      <c r="A28" s="339">
        <v>6400</v>
      </c>
      <c r="B28" s="342" t="s">
        <v>120</v>
      </c>
      <c r="C28" s="270" t="str">
        <f>IFERROR(+SUM(C19:C21)/C16,"")</f>
        <v/>
      </c>
      <c r="D28" s="270" t="str">
        <f>IFERROR(+SUM(D19:D21)/D16,"")</f>
        <v/>
      </c>
      <c r="E28" s="271"/>
      <c r="F28" s="271"/>
      <c r="G28" s="271"/>
      <c r="H28" s="271"/>
      <c r="I28" s="271"/>
      <c r="J28" s="271"/>
      <c r="K28" s="271"/>
      <c r="L28" s="271"/>
    </row>
    <row r="29" spans="1:12" ht="15.75" thickTop="1" x14ac:dyDescent="0.25"/>
    <row r="30" spans="1:12" x14ac:dyDescent="0.25">
      <c r="B30" s="30" t="s">
        <v>13</v>
      </c>
      <c r="C30" s="37"/>
    </row>
    <row r="31" spans="1:12" x14ac:dyDescent="0.25">
      <c r="B31" s="30" t="s">
        <v>539</v>
      </c>
      <c r="C31" s="37"/>
    </row>
    <row r="32" spans="1:12" ht="30" x14ac:dyDescent="0.25">
      <c r="B32" s="275" t="s">
        <v>441</v>
      </c>
      <c r="C32" s="275" t="s">
        <v>464</v>
      </c>
    </row>
    <row r="33" spans="2:3" x14ac:dyDescent="0.25">
      <c r="B33" s="276"/>
      <c r="C33" s="247"/>
    </row>
    <row r="34" spans="2:3" x14ac:dyDescent="0.25">
      <c r="B34" s="276"/>
      <c r="C34" s="247"/>
    </row>
    <row r="35" spans="2:3" x14ac:dyDescent="0.25">
      <c r="B35" s="276"/>
      <c r="C35" s="247"/>
    </row>
    <row r="36" spans="2:3" x14ac:dyDescent="0.25">
      <c r="B36" s="276"/>
      <c r="C36" s="247"/>
    </row>
    <row r="37" spans="2:3" x14ac:dyDescent="0.25">
      <c r="B37" s="276"/>
      <c r="C37" s="247"/>
    </row>
    <row r="38" spans="2:3" x14ac:dyDescent="0.25">
      <c r="B38" s="277" t="s">
        <v>112</v>
      </c>
      <c r="C38" s="367">
        <f>SUM(C33:C37)</f>
        <v>0</v>
      </c>
    </row>
  </sheetData>
  <sheetProtection algorithmName="SHA-512" hashValue="jziSVSrEfJWDeUTI4VbsFCrzqLTPojQL02ImtsPQnel4xeE+xw98tC6LYP/imEI3hSEyxZ7oIZahnRZgcfNz2A==" saltValue="Gc8QwBXk+GetE4cMPcj7V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80B103-E3D9-4451-A54B-157B6405E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Candace Murray</cp:lastModifiedBy>
  <cp:lastPrinted>2016-08-02T18:00:53Z</cp:lastPrinted>
  <dcterms:created xsi:type="dcterms:W3CDTF">2015-08-04T14:29:16Z</dcterms:created>
  <dcterms:modified xsi:type="dcterms:W3CDTF">2025-03-21T15:08:23Z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